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J:\GRP\P\4\A\DSI\Activités soins confiées 39.7 et 39.8\Déploiement RSSS\Reddition de compte\GESTRED formateurs_ DSI\"/>
    </mc:Choice>
  </mc:AlternateContent>
  <xr:revisionPtr revIDLastSave="0" documentId="13_ncr:1_{C9A04F96-81FC-4C6E-859A-704A0B7DBDCC}" xr6:coauthVersionLast="47" xr6:coauthVersionMax="47" xr10:uidLastSave="{00000000-0000-0000-0000-000000000000}"/>
  <bookViews>
    <workbookView xWindow="-108" yWindow="-108" windowWidth="23256" windowHeight="12576" firstSheet="2" activeTab="4" xr2:uid="{00000000-000D-0000-FFFF-FFFF00000000}"/>
  </bookViews>
  <sheets>
    <sheet name="Procédure" sheetId="2" r:id="rId1"/>
    <sheet name="Détails_gabarit" sheetId="3" r:id="rId2"/>
    <sheet name="Exigences Niveau installation" sheetId="8" r:id="rId3"/>
    <sheet name="Exigences Niveau Établissement" sheetId="11" r:id="rId4"/>
    <sheet name="Gabarit" sheetId="7" r:id="rId5"/>
    <sheet name="Vocabulaire" sheetId="5" r:id="rId6"/>
    <sheet name="Gabarit_Exemple" sheetId="6" r:id="rId7"/>
  </sheets>
  <definedNames>
    <definedName name="_xlnm._FilterDatabase" localSheetId="3" hidden="1">'Exigences Niveau Établissement'!$A$1:$A$1745</definedName>
    <definedName name="_xlnm._FilterDatabase" localSheetId="2" hidden="1">'Exigences Niveau installation'!$A$1:$A$1857</definedName>
    <definedName name="nouveau">Détails_gabarit!#REF!</definedName>
    <definedName name="_xlnm.Print_Area" localSheetId="3">'Exigences Niveau Établissement'!$C$6:$D$637</definedName>
    <definedName name="_xlnm.Print_Area" localSheetId="2">'Exigences Niveau installation'!$C$6:$D$1857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27" i="11" l="1"/>
  <c r="A405" i="11"/>
  <c r="A369" i="11"/>
  <c r="A342" i="11"/>
  <c r="A315" i="11"/>
  <c r="A281" i="11"/>
  <c r="A263" i="11"/>
  <c r="A243" i="11"/>
  <c r="A219" i="11"/>
  <c r="A196" i="11"/>
  <c r="A165" i="11"/>
  <c r="A133" i="11"/>
  <c r="A99" i="11"/>
  <c r="A53" i="11"/>
  <c r="A33" i="11"/>
  <c r="A7" i="11"/>
  <c r="A937" i="8"/>
  <c r="A884" i="8"/>
  <c r="A876" i="8"/>
  <c r="A809" i="8"/>
  <c r="A732" i="8"/>
  <c r="A652" i="8"/>
  <c r="A573" i="8"/>
  <c r="A457" i="8"/>
  <c r="A327" i="8"/>
  <c r="A607" i="11"/>
  <c r="A583" i="11"/>
  <c r="A543" i="11"/>
  <c r="A516" i="11"/>
  <c r="A479" i="11"/>
  <c r="A440" i="11"/>
  <c r="A435" i="11"/>
  <c r="A432" i="11"/>
  <c r="A259" i="11"/>
  <c r="A157" i="8"/>
  <c r="A89" i="8"/>
  <c r="A7" i="8"/>
  <c r="B1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tc={C0D11A29-A775-4B76-B3C6-4CAD1237BC6F}</author>
    <author>Flores Javier</author>
    <author>tc={950B4AFF-68CD-499D-BBC2-A5D39D4F1C60}</author>
    <author>tc={F72CC04E-8862-492E-B504-1F26A3F3D679}</author>
    <author>tc={1B31018F-595E-4F52-A702-5D7AA5F83C42}</author>
  </authors>
  <commentList>
    <comment ref="A1" authorId="0" shapeId="0" xr:uid="{C0D11A29-A775-4B76-B3C6-4CAD1237BC6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Est-ce les direction qui compléteront le formulaire ou celle au MSSS responsable d'élaborer le formulaire</t>
      </text>
    </comment>
    <comment ref="A7" authorId="1" shapeId="0" xr:uid="{00000000-0006-0000-0100-000001000000}">
      <text>
        <r>
          <rPr>
            <b/>
            <sz val="9"/>
            <color indexed="81"/>
            <rFont val="Tahoma"/>
            <family val="2"/>
          </rPr>
          <t>Flores Javier:</t>
        </r>
        <r>
          <rPr>
            <sz val="9"/>
            <color indexed="81"/>
            <rFont val="Tahoma"/>
            <family val="2"/>
          </rPr>
          <t xml:space="preserve">
À définir par l'équipe GESTRED</t>
        </r>
      </text>
    </comment>
    <comment ref="A12" authorId="1" shapeId="0" xr:uid="{00000000-0006-0000-0100-000003000000}">
      <text>
        <r>
          <rPr>
            <b/>
            <sz val="9"/>
            <color indexed="81"/>
            <rFont val="Tahoma"/>
            <family val="2"/>
          </rPr>
          <t>Flores Javier:</t>
        </r>
        <r>
          <rPr>
            <sz val="9"/>
            <color indexed="81"/>
            <rFont val="Tahoma"/>
            <family val="2"/>
          </rPr>
          <t xml:space="preserve">
Description utile pour la mise en ligne et pour le guide du formulaire.</t>
        </r>
      </text>
    </comment>
    <comment ref="A18" authorId="1" shapeId="0" xr:uid="{00000000-0006-0000-0100-000004000000}">
      <text>
        <r>
          <rPr>
            <b/>
            <sz val="9"/>
            <color indexed="81"/>
            <rFont val="Tahoma"/>
            <family val="2"/>
          </rPr>
          <t>Flores Javier: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Périodique</t>
        </r>
        <r>
          <rPr>
            <sz val="9"/>
            <color indexed="81"/>
            <rFont val="Tahoma"/>
            <family val="2"/>
          </rPr>
          <t xml:space="preserve"> : saisie selon le calendrier des périodes des EGI.
</t>
        </r>
        <r>
          <rPr>
            <b/>
            <sz val="9"/>
            <color indexed="81"/>
            <rFont val="Tahoma"/>
            <family val="2"/>
          </rPr>
          <t>Annuel</t>
        </r>
        <r>
          <rPr>
            <sz val="9"/>
            <color indexed="81"/>
            <rFont val="Tahoma"/>
            <family val="2"/>
          </rPr>
          <t xml:space="preserve"> : saisie une seule fois par année.
</t>
        </r>
        <r>
          <rPr>
            <b/>
            <sz val="9"/>
            <color indexed="81"/>
            <rFont val="Tahoma"/>
            <family val="2"/>
          </rPr>
          <t>Trimestriel</t>
        </r>
        <r>
          <rPr>
            <sz val="9"/>
            <color indexed="81"/>
            <rFont val="Tahoma"/>
            <family val="2"/>
          </rPr>
          <t xml:space="preserve"> : saisie à un ou tous les trois mois.
</t>
        </r>
        <r>
          <rPr>
            <b/>
            <sz val="9"/>
            <color indexed="81"/>
            <rFont val="Tahoma"/>
            <family val="2"/>
          </rPr>
          <t>Hebdomadaire</t>
        </r>
        <r>
          <rPr>
            <sz val="9"/>
            <color indexed="81"/>
            <rFont val="Tahoma"/>
            <family val="2"/>
          </rPr>
          <t xml:space="preserve"> : saisie à une ou plusieurs semaines.
</t>
        </r>
        <r>
          <rPr>
            <b/>
            <sz val="9"/>
            <color indexed="81"/>
            <rFont val="Tahoma"/>
            <family val="2"/>
          </rPr>
          <t>Quotidien</t>
        </r>
        <r>
          <rPr>
            <sz val="9"/>
            <color indexed="81"/>
            <rFont val="Tahoma"/>
            <family val="2"/>
          </rPr>
          <t xml:space="preserve"> : saisie à une ou plusieurs dates ponctuelles d'une année.</t>
        </r>
      </text>
    </comment>
    <comment ref="C19" authorId="2" shapeId="0" xr:uid="{950B4AFF-68CD-499D-BBC2-A5D39D4F1C6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Rétroactif une fois pour l'année en cours (à la fin de l'année budgétaire) puis 3 fois par année à partir de la prochaine année.</t>
      </text>
    </comment>
    <comment ref="C22" authorId="3" shapeId="0" xr:uid="{F72CC04E-8862-492E-B504-1F26A3F3D679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Qu'est-ce que signifie EGI?</t>
      </text>
    </comment>
    <comment ref="A24" authorId="1" shapeId="0" xr:uid="{00000000-0006-0000-0100-000005000000}">
      <text>
        <r>
          <rPr>
            <b/>
            <sz val="9"/>
            <color indexed="81"/>
            <rFont val="Tahoma"/>
            <family val="2"/>
          </rPr>
          <t>Flores Javier:</t>
        </r>
        <r>
          <rPr>
            <sz val="9"/>
            <color indexed="81"/>
            <rFont val="Tahoma"/>
            <family val="2"/>
          </rPr>
          <t xml:space="preserve">
En cas de téléversement (upload).  Est-ce que la donnée n'est déjà disponible dans autre système.</t>
        </r>
      </text>
    </comment>
    <comment ref="C24" authorId="4" shapeId="0" xr:uid="{1B31018F-595E-4F52-A702-5D7AA5F83C4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Distinction?</t>
      </text>
    </comment>
    <comment ref="A26" authorId="1" shapeId="0" xr:uid="{00000000-0006-0000-0100-000006000000}">
      <text>
        <r>
          <rPr>
            <b/>
            <sz val="9"/>
            <color indexed="81"/>
            <rFont val="Tahoma"/>
            <family val="2"/>
          </rPr>
          <t>Flores Javier:</t>
        </r>
        <r>
          <rPr>
            <sz val="9"/>
            <color indexed="81"/>
            <rFont val="Tahoma"/>
            <family val="2"/>
          </rPr>
          <t xml:space="preserve">
La validation se fait au niveau MSSS?</t>
        </r>
      </text>
    </comment>
    <comment ref="A28" authorId="1" shapeId="0" xr:uid="{00000000-0006-0000-0100-000007000000}">
      <text>
        <r>
          <rPr>
            <b/>
            <sz val="9"/>
            <color indexed="81"/>
            <rFont val="Tahoma"/>
            <family val="2"/>
          </rPr>
          <t>Flores Javier:</t>
        </r>
        <r>
          <rPr>
            <sz val="9"/>
            <color indexed="81"/>
            <rFont val="Tahoma"/>
            <family val="2"/>
          </rPr>
          <t xml:space="preserve">
Les pilotes GESTRED des établissements seront-ils capables de refuser les formulaires enregistrés?</t>
        </r>
      </text>
    </comment>
    <comment ref="A30" authorId="1" shapeId="0" xr:uid="{00000000-0006-0000-0100-000008000000}">
      <text>
        <r>
          <rPr>
            <b/>
            <sz val="9"/>
            <color indexed="81"/>
            <rFont val="Tahoma"/>
            <family val="2"/>
          </rPr>
          <t>Flores Javier:</t>
        </r>
        <r>
          <rPr>
            <sz val="9"/>
            <color indexed="81"/>
            <rFont val="Tahoma"/>
            <family val="2"/>
          </rPr>
          <t xml:space="preserve">
Les responsables MSSS des formulaires seront-ils capables de refuser les formulaires?</t>
        </r>
      </text>
    </comment>
    <comment ref="A32" authorId="1" shapeId="0" xr:uid="{00000000-0006-0000-0100-000009000000}">
      <text>
        <r>
          <rPr>
            <b/>
            <sz val="9"/>
            <color indexed="81"/>
            <rFont val="Tahoma"/>
            <family val="2"/>
          </rPr>
          <t>Flores Javier:</t>
        </r>
        <r>
          <rPr>
            <sz val="9"/>
            <color indexed="81"/>
            <rFont val="Tahoma"/>
            <family val="2"/>
          </rPr>
          <t xml:space="preserve">
Les responsables MSSS des formulaires seront-ils capables de refuser les formulaires?</t>
        </r>
      </text>
    </comment>
    <comment ref="A34" authorId="1" shapeId="0" xr:uid="{00000000-0006-0000-0100-00000A000000}">
      <text>
        <r>
          <rPr>
            <b/>
            <sz val="9"/>
            <color indexed="81"/>
            <rFont val="Tahoma"/>
            <family val="2"/>
          </rPr>
          <t>Flores Javier:</t>
        </r>
        <r>
          <rPr>
            <sz val="9"/>
            <color indexed="81"/>
            <rFont val="Tahoma"/>
            <family val="2"/>
          </rPr>
          <t xml:space="preserve">
Les pilotes GESTRED dans les établissements seront-ils capables de modifier les formulaires transmis?</t>
        </r>
      </text>
    </comment>
    <comment ref="A36" authorId="1" shapeId="0" xr:uid="{00000000-0006-0000-0100-00000B000000}">
      <text>
        <r>
          <rPr>
            <b/>
            <sz val="9"/>
            <color indexed="81"/>
            <rFont val="Tahoma"/>
            <family val="2"/>
          </rPr>
          <t>Flores Javier:</t>
        </r>
        <r>
          <rPr>
            <sz val="9"/>
            <color indexed="81"/>
            <rFont val="Tahoma"/>
            <family val="2"/>
          </rPr>
          <t xml:space="preserve">
Le formulaire sera modifiable même si son statut est « Transmis ».</t>
        </r>
      </text>
    </comment>
    <comment ref="A38" authorId="1" shapeId="0" xr:uid="{00000000-0006-0000-0100-00000C000000}">
      <text>
        <r>
          <rPr>
            <b/>
            <sz val="9"/>
            <color indexed="81"/>
            <rFont val="Tahoma"/>
            <family val="2"/>
          </rPr>
          <t>Flores Javier:</t>
        </r>
        <r>
          <rPr>
            <sz val="9"/>
            <color indexed="81"/>
            <rFont val="Tahoma"/>
            <family val="2"/>
          </rPr>
          <t xml:space="preserve">
Le formulaire sera modifiable même si son statut est « Validé ».</t>
        </r>
      </text>
    </comment>
    <comment ref="A40" authorId="1" shapeId="0" xr:uid="{00000000-0006-0000-0100-00000D000000}">
      <text>
        <r>
          <rPr>
            <b/>
            <sz val="9"/>
            <color indexed="81"/>
            <rFont val="Tahoma"/>
            <family val="2"/>
          </rPr>
          <t>Flores Javier:</t>
        </r>
        <r>
          <rPr>
            <sz val="9"/>
            <color indexed="81"/>
            <rFont val="Tahoma"/>
            <family val="2"/>
          </rPr>
          <t xml:space="preserve">
Les exigences ne seront pas capables de créer des formulaires.  Pour les formulaires en télé versement.</t>
        </r>
      </text>
    </comment>
  </commentList>
</comments>
</file>

<file path=xl/sharedStrings.xml><?xml version="1.0" encoding="utf-8"?>
<sst xmlns="http://schemas.openxmlformats.org/spreadsheetml/2006/main" count="5054" uniqueCount="2578">
  <si>
    <r>
      <t>a.</t>
    </r>
    <r>
      <rPr>
        <sz val="7"/>
        <color rgb="FF3B3838"/>
        <rFont val="Times New Roman"/>
        <family val="1"/>
      </rPr>
      <t xml:space="preserve">      </t>
    </r>
    <r>
      <rPr>
        <sz val="11"/>
        <color rgb="FF3B3838"/>
        <rFont val="Times New Roman"/>
        <family val="1"/>
      </rPr>
      <t>la direction cliente soumet une proposition de gabarit sous format Excel à l'équipe Gestred</t>
    </r>
  </si>
  <si>
    <r>
      <t>9.</t>
    </r>
    <r>
      <rPr>
        <sz val="7"/>
        <color rgb="FF3B3838"/>
        <rFont val="Times New Roman"/>
        <family val="1"/>
      </rPr>
      <t xml:space="preserve">      </t>
    </r>
    <r>
      <rPr>
        <sz val="11"/>
        <color rgb="FF3B3838"/>
        <rFont val="Times New Roman"/>
        <family val="1"/>
      </rPr>
      <t>Informer les pilotes régionaux et les répondants réseau de la direction cliente de la mise en ligne du formulaire : envoi du gabarit, des exigences, du guide de saisie de façon synchronisée :</t>
    </r>
  </si>
  <si>
    <t>Exigences</t>
  </si>
  <si>
    <t>Utilisateurs</t>
  </si>
  <si>
    <t>Périodicité</t>
  </si>
  <si>
    <t>Merci d'indiquer ici le tableau souhaité avec toutes les notes</t>
  </si>
  <si>
    <r>
      <t>b.</t>
    </r>
    <r>
      <rPr>
        <sz val="7"/>
        <color rgb="FF3B3838"/>
        <rFont val="Times New Roman"/>
        <family val="1"/>
      </rPr>
      <t xml:space="preserve">      </t>
    </r>
    <r>
      <rPr>
        <sz val="11"/>
        <color rgb="FF3B3838"/>
        <rFont val="Times New Roman"/>
        <family val="1"/>
      </rPr>
      <t>la direction clinique envoie la même communication à ses répondants en établissement</t>
    </r>
  </si>
  <si>
    <t>GESTRED</t>
  </si>
  <si>
    <r>
      <t>b.</t>
    </r>
    <r>
      <rPr>
        <sz val="7"/>
        <color rgb="FF3B3838"/>
        <rFont val="Times New Roman"/>
        <family val="1"/>
      </rPr>
      <t xml:space="preserve">      </t>
    </r>
    <r>
      <rPr>
        <sz val="11"/>
        <color rgb="FF3B3838"/>
        <rFont val="Times New Roman"/>
        <family val="1"/>
      </rPr>
      <t>la direction cliente définit la liste des exigences et le niveau de celles-ci (qui doit faire la saisie et à quel niveau : région, établissement, installation)</t>
    </r>
  </si>
  <si>
    <r>
      <t>c.</t>
    </r>
    <r>
      <rPr>
        <sz val="7"/>
        <color rgb="FF3B3838"/>
        <rFont val="Times New Roman"/>
        <family val="1"/>
      </rPr>
      <t xml:space="preserve">      </t>
    </r>
    <r>
      <rPr>
        <sz val="11"/>
        <color rgb="FF3B3838"/>
        <rFont val="Times New Roman"/>
        <family val="1"/>
      </rPr>
      <t>l'équipe Gestred valide la faisabilité technique et la conformité des besoins</t>
    </r>
  </si>
  <si>
    <t>1.   Le client doit adresser une demande officielle de création de formulaire à Patricia Potvin</t>
  </si>
  <si>
    <r>
      <t>8.</t>
    </r>
    <r>
      <rPr>
        <sz val="7"/>
        <color rgb="FF3B3838"/>
        <rFont val="Times New Roman"/>
        <family val="1"/>
      </rPr>
      <t xml:space="preserve">      </t>
    </r>
    <r>
      <rPr>
        <sz val="11"/>
        <color rgb="FF3B3838"/>
        <rFont val="Times New Roman"/>
        <family val="1"/>
      </rPr>
      <t>Accorder les droits requis aux responsables du formulaire, aux pilotes régionaux des établissements visés par le formulaire et aux auteurs qui feront la saisie des données.</t>
    </r>
  </si>
  <si>
    <r>
      <t>a.</t>
    </r>
    <r>
      <rPr>
        <sz val="7"/>
        <color rgb="FF3B3838"/>
        <rFont val="Times New Roman"/>
        <family val="1"/>
      </rPr>
      <t xml:space="preserve">      </t>
    </r>
    <r>
      <rPr>
        <sz val="11"/>
        <color rgb="FF3B3838"/>
        <rFont val="Times New Roman"/>
        <family val="1"/>
      </rPr>
      <t>l'équipe Gestred envoie la communication aux pilotes régionaux avec la liste des répondants réseau du formulaire si fournie par le client.</t>
    </r>
  </si>
  <si>
    <t>10.     La direction cliente et l'équipe Gestred doivent fournir une date de réalisation pour chaque étape</t>
  </si>
  <si>
    <t>Direction cliente :</t>
  </si>
  <si>
    <t>Nom du formulaire :</t>
  </si>
  <si>
    <t>Mise en contexte :</t>
  </si>
  <si>
    <t>Périodicité du formulaire :</t>
  </si>
  <si>
    <t>Indicateur dans les EGI :</t>
  </si>
  <si>
    <t>Numéro du formulaire :</t>
  </si>
  <si>
    <t>Période de début de saise :</t>
  </si>
  <si>
    <t>Responsable de formulaire</t>
  </si>
  <si>
    <t>Quels établissements / installations doivent compléter le formulaire.</t>
  </si>
  <si>
    <t>Lecteur - Consultation des données.
Auteur - Saisie, modification et transmission des données.
Pilote - Gestion des accès et dépannage.</t>
  </si>
  <si>
    <t>Fréquence à laquelle un formulaire doit être saisi.</t>
  </si>
  <si>
    <t>Initier la demande de création du formulaire.</t>
  </si>
  <si>
    <t>Initier la demande de fermeture du formulaire lorsqu'il n'est plus requis.</t>
  </si>
  <si>
    <t>Fournir la documentation telle que : gabarit, guide de saisie; liste d’exigences : établissements / installations; mode de saisie; périodicité; date du début de la saisie; - Donne les consignes concernant la mise en ligne du formulaire.</t>
  </si>
  <si>
    <t xml:space="preserve">Apporter toute modification à la documentation à fournir en coordination avec l’équipe GESTRED. </t>
  </si>
  <si>
    <t>Ré ouvrir le formulaire après la date de validation afin que l'auteur puisse saisir à nouveau en cas d'anomalies détectées au niveau de la donnée.</t>
  </si>
  <si>
    <t>Rédiger les communications et répondre aux questions du réseau concernant le contenu du formulaire,  par l'entremise de l'équipe GESTRED.</t>
  </si>
  <si>
    <t>Télécharger les données (si applicable).</t>
  </si>
  <si>
    <t>Être responsable du contenu, de la qualité et de la validation de la donnée au niveau du Ministère.</t>
  </si>
  <si>
    <t>Collaborer avec l’équipe GESTRED pour octroyer tout droit d’accès niveau Pilote-MSSS.</t>
  </si>
  <si>
    <t xml:space="preserve">Formulaire à saisir ou à téléverser </t>
  </si>
  <si>
    <t>Validation ERSSS :</t>
  </si>
  <si>
    <t>Refus ERSSS :</t>
  </si>
  <si>
    <t>Validation MSSS :</t>
  </si>
  <si>
    <t>Refus MSSS :</t>
  </si>
  <si>
    <t>Modifiable par ERSSS :</t>
  </si>
  <si>
    <t>Modifiable même transmis :</t>
  </si>
  <si>
    <t>Modifiable même validé :</t>
  </si>
  <si>
    <t>Bloquer la création :</t>
  </si>
  <si>
    <t>2.   Le client doit s'assurer que l'information n'est pas déjà disponible ailleurs ou déjà demandée</t>
  </si>
  <si>
    <t>3.   Le client doit s'assurer que le MSSS a le droit d'obtenir l'information demandée</t>
  </si>
  <si>
    <t>4.   Le client doit définir les besoins du formulaire : gabarit, périodicité et exigences</t>
  </si>
  <si>
    <r>
      <t>5.</t>
    </r>
    <r>
      <rPr>
        <sz val="7"/>
        <color rgb="FF3B3838"/>
        <rFont val="Times New Roman"/>
        <family val="1"/>
      </rPr>
      <t>   </t>
    </r>
    <r>
      <rPr>
        <sz val="11"/>
        <color rgb="FF3B3838"/>
        <rFont val="Times New Roman"/>
        <family val="1"/>
      </rPr>
      <t>L’équipe GESTRED procède à la création du gabarit,  son paramétrage et l’ajout des exigences.</t>
    </r>
  </si>
  <si>
    <t>6.   Le client doit procéder aux tests d'acceptation (par les responsables du formulaire dans la direction cliente).</t>
  </si>
  <si>
    <t>7.   Le client doit rédiger le guide de saisie ou document d'aide à joindre au formulaire (par la direction cliente)</t>
  </si>
  <si>
    <t>Détails du gabarit (no gabarit : 31700)</t>
  </si>
  <si>
    <t>Nom :</t>
  </si>
  <si>
    <t>Suivi investissements - Psychologie jeunesse</t>
  </si>
  <si>
    <t>Services de psychologie jeunesse selon le centre d'activités (no page : 10)</t>
  </si>
  <si>
    <t>Autres (1)</t>
  </si>
  <si>
    <t>TOTAL</t>
  </si>
  <si>
    <t>C01</t>
  </si>
  <si>
    <t>C02</t>
  </si>
  <si>
    <t>C03</t>
  </si>
  <si>
    <t>C04</t>
  </si>
  <si>
    <t>C05</t>
  </si>
  <si>
    <t>C06</t>
  </si>
  <si>
    <t>SERVICES DE PROXIMITÉ (excluant les services spécialisés de 2e ligne)</t>
  </si>
  <si>
    <t>L01</t>
  </si>
  <si>
    <t>Nombre de psychologues jeunesse (ETC au plan de poste)</t>
  </si>
  <si>
    <t>L02</t>
  </si>
  <si>
    <t>Nombre de postes comblés (ETC)</t>
  </si>
  <si>
    <t>L03</t>
  </si>
  <si>
    <t>Nombre de postes en affichage ou en dotation</t>
  </si>
  <si>
    <t>L04</t>
  </si>
  <si>
    <t>Nombre d'heures travaillées</t>
  </si>
  <si>
    <t>L05</t>
  </si>
  <si>
    <t>SERVICES DE PROTECTION (incluant la LSJPA)</t>
  </si>
  <si>
    <t>L06</t>
  </si>
  <si>
    <t>L07</t>
  </si>
  <si>
    <t>L08</t>
  </si>
  <si>
    <t>Nombre de postes en afichage ou en dotation</t>
  </si>
  <si>
    <t>L09</t>
  </si>
  <si>
    <t>L10</t>
  </si>
  <si>
    <t>**** ATTENTION **** Le formulaire du 1 JANVIER 2018 doit EXCLURE les postes annoncés en novembre 2017 car il correspond à la photo au temps ZÉRO.</t>
  </si>
  <si>
    <t>(1) Préciser les CA et toutes les informations correspondantes à chacun de ces CA dans la "NOTE ÉTABLISSEMENTS"</t>
  </si>
  <si>
    <t>Veuillez vous référer au Guide de saisie accessible dans l'onglet "Formulaire" à la colonne "Aide"</t>
  </si>
  <si>
    <t>=SOMME(D11:H11)</t>
  </si>
  <si>
    <t>=SOMME(D12:H12)</t>
  </si>
  <si>
    <t>=SOMME(D13:H13)</t>
  </si>
  <si>
    <t>=SOMME(D14:H14)</t>
  </si>
  <si>
    <t>=SOMME(D17:H17)</t>
  </si>
  <si>
    <t>=SOMME(D18:H18)</t>
  </si>
  <si>
    <t>=SOMME(D19:H19)</t>
  </si>
  <si>
    <t>=SOMME(D20:H20)</t>
  </si>
  <si>
    <t>GESTRED ne fait pas des calculs complexes, seulement "+", "-", "/","*"</t>
  </si>
  <si>
    <t>GESTRED ne suivre pas la hiérarchie mathématique dans ses calculs</t>
  </si>
  <si>
    <t>Annuel</t>
  </si>
  <si>
    <t>Hebdomadaire</t>
  </si>
  <si>
    <t>Périodique</t>
  </si>
  <si>
    <t>Responsable(s) du formulaire
(Nom, Prénom /Téléphone / Courriel) :</t>
  </si>
  <si>
    <t>Téléverser</t>
  </si>
  <si>
    <t>Saisir</t>
  </si>
  <si>
    <t>Oui</t>
  </si>
  <si>
    <t>Non</t>
  </si>
  <si>
    <t>01 - Bas-Saint-Laurent</t>
  </si>
  <si>
    <t>1232-3150 - CENTRE HOSPITALIER D'AMQUI -&gt;-&gt;</t>
  </si>
  <si>
    <t>Installation </t>
  </si>
  <si>
    <t>1362-0471 - CENTRE HOSPITALIER REGIONAL DE RIMOUSKI -&gt;-&gt;</t>
  </si>
  <si>
    <t>5121-6281 - Services professionnels - mrc mitis</t>
  </si>
  <si>
    <t>5121-7370 - CRJDA de Rimouski-Neigette</t>
  </si>
  <si>
    <t>5121-7750 - Centre d'hébergement de Saint-Pacôme</t>
  </si>
  <si>
    <t>5121-7768 - Centre d'hebergement villa maria</t>
  </si>
  <si>
    <t>5121-7776 - Centre de jour saint-pascal</t>
  </si>
  <si>
    <t>5121-7784 - CENTRE D'HEBERGEMENT ET CENTRE DE JOUR THERESE-MARTIN</t>
  </si>
  <si>
    <t>5121-7800 - Centre d'hebergement de riviere-bleue</t>
  </si>
  <si>
    <t>5121-7818 - Centre d'hébergement de Saint-Louis-du-Ha! Ha!</t>
  </si>
  <si>
    <t>5121-7826 - Centre d'hébergement de Squatec</t>
  </si>
  <si>
    <t>5121-8352 - Centre hospitalier régional du Grand-Portage</t>
  </si>
  <si>
    <t>5121-8360 - Centre d'hébergement de Rivière-du-Loup</t>
  </si>
  <si>
    <t>5121-8386 - Centre d'hebergement de saint-antonin</t>
  </si>
  <si>
    <t>5121-8980 - Hôpital de Matane</t>
  </si>
  <si>
    <t>5121-8998 - Centre d'hébergement de Matane</t>
  </si>
  <si>
    <t>5121-9418 - Clsc de pohenegamook</t>
  </si>
  <si>
    <t>5122-0499 - CENTRE HOSPITALIER TROIS-PISTOLES -&gt;-&gt;</t>
  </si>
  <si>
    <t>5122-0515 - CLSC de Saint-Jean-de-Dieu</t>
  </si>
  <si>
    <t>5122-1133 - CLSC de Saint-Pascal</t>
  </si>
  <si>
    <t>5122-1141 - Hôpital Notre-Dame-de-Fatima</t>
  </si>
  <si>
    <t>5122-1729 - CSSS de La Mitis</t>
  </si>
  <si>
    <t>5122-1877 - Hôpital de Notre-Dame-du-Lac</t>
  </si>
  <si>
    <t>5122-1885 - Clsc de cabano</t>
  </si>
  <si>
    <t>5122-2933 - CLSC et GMFU de Rimouski</t>
  </si>
  <si>
    <t>5122-2941 - Centre d'hébergement de Rimouski</t>
  </si>
  <si>
    <t>5122-4251 - Centre d'activites de jour</t>
  </si>
  <si>
    <t>5122-4285 - Point de service mrc rimouski-neigette</t>
  </si>
  <si>
    <t>5122-4301 - Atelier de couture et econo poste</t>
  </si>
  <si>
    <t>5122-4376 - L'interaction - pav. alphonse-couturier (p. de service)</t>
  </si>
  <si>
    <t>5122-5639 - Centre d'activites de jour</t>
  </si>
  <si>
    <t>5122-5845 - Clinique medicale de squatec</t>
  </si>
  <si>
    <t>5122-6892 - Hôpital d'Amqui</t>
  </si>
  <si>
    <t>5122-6900 - CLSC de Causapscal</t>
  </si>
  <si>
    <t>5122-6934 - Maison de naissance Colette-Julien</t>
  </si>
  <si>
    <t>5122-7585 - POINT DE SERVICE MRC DES BASQUES -&gt;-&gt;</t>
  </si>
  <si>
    <t>5122-7593 - Point de service MRC Kamouraska Est</t>
  </si>
  <si>
    <t>5122-7601 - Point de service MRC Rivière-du-Loup</t>
  </si>
  <si>
    <t>5122-7619 - CR en déficience intellectuelle du Bas-Saint-Laurent</t>
  </si>
  <si>
    <t>5122-7627 - CLSC de Matane</t>
  </si>
  <si>
    <t>5122-7882 - Hôpital régional de Rimouski</t>
  </si>
  <si>
    <t>5122-7890 - CLSC de Rivière-du-Loup</t>
  </si>
  <si>
    <t>5122-7965 - CR en déficience physique de Rimouski-Neigette</t>
  </si>
  <si>
    <t>5122-9664 - CRJDA de Rivière-du-Loup</t>
  </si>
  <si>
    <t>5123-1322 - Centre d'hébergement de Saint-Cyprien</t>
  </si>
  <si>
    <t>5123-2080 - CPEJ Pierre-Saindon</t>
  </si>
  <si>
    <t>5123-2445 - CPEJ de La Matanie</t>
  </si>
  <si>
    <t>5123-2452 - CPEJ de La Mitis</t>
  </si>
  <si>
    <t>5123-2668 - Centre d'activités de jour</t>
  </si>
  <si>
    <t>5123-2676 - Point de service MRC de Matane</t>
  </si>
  <si>
    <t>5123-2684 - Point de service MRC Mitis</t>
  </si>
  <si>
    <t>5123-2965 - Centre d'activités de jour</t>
  </si>
  <si>
    <t>5123-3906 - CRJDA Arthur-Buies</t>
  </si>
  <si>
    <t>5123-4011 - Atelier Tache</t>
  </si>
  <si>
    <t>5123-4680 - CLSC de l'Isle-Verte</t>
  </si>
  <si>
    <t>5123-6156 - Centre multi. SSS de Trois-Pistoles</t>
  </si>
  <si>
    <t>5123-6347 - CHSLD DE CHAUFFAILLES</t>
  </si>
  <si>
    <t>5124-5991 - CRDI-TSA ET CRDP THÉRÈSE-MARTIN</t>
  </si>
  <si>
    <t>5149-6529 - CPEJ de La Matapédia</t>
  </si>
  <si>
    <t>5149-6560 - CPEJ de Rimouski-Neigette</t>
  </si>
  <si>
    <t>5176-9727 - CLSC Les Méchins</t>
  </si>
  <si>
    <t>5176-9735 - CLSC de Baie-des-Sables</t>
  </si>
  <si>
    <t>5176-9941 - CLSC de Les Hauteurs</t>
  </si>
  <si>
    <t>5236-6028 - CLSC de Dégelis</t>
  </si>
  <si>
    <t>5238-8048 - CLSC de Sayabec</t>
  </si>
  <si>
    <t>5261-0011 - CLSC de Saint-Clément</t>
  </si>
  <si>
    <t>5281-8408 - CLSC de Lac-des-Aigles</t>
  </si>
  <si>
    <t>5287-0573 - CRJDA de La Matanie</t>
  </si>
  <si>
    <t>5353-5399 - CLSC de Notre-Dame-des-Sept-Douleurs</t>
  </si>
  <si>
    <t>5432-6996 - CPEJ de La Pocatière</t>
  </si>
  <si>
    <t>5432-7010 - CPEJ de Cabano</t>
  </si>
  <si>
    <t>5432-7036 - CPEJ de Rivière-du-Loup</t>
  </si>
  <si>
    <t>5454-9050 - Atelier du Pont</t>
  </si>
  <si>
    <t>5454-9068 - Atelier rue des ateliers</t>
  </si>
  <si>
    <t>5491-3454 - Centre d'hébergement Marie-Anne-Ouellet</t>
  </si>
  <si>
    <t>5506-2616 - Point de service du Témiscouata</t>
  </si>
  <si>
    <t>5555-3184 - Atelier Écono-Poste</t>
  </si>
  <si>
    <t>5557-9544 - CRJDA des Basques</t>
  </si>
  <si>
    <t>5559-0012 - Point de service MRC Kamouraska Ouest</t>
  </si>
  <si>
    <t>5561-7252 - CLSC de Saint-Épiphane</t>
  </si>
  <si>
    <t>02 - Saguenay–Lac-Saint-Jean</t>
  </si>
  <si>
    <t>1253-0275 - HOTEL-DIEU DE ROBERVAL -&gt;-&gt;</t>
  </si>
  <si>
    <t>5121-6372 - ATELIER DE TRAVAIL DI ET TSA DE SAINT-FÉLICIEN</t>
  </si>
  <si>
    <t>5121-7222 - Centre d'hébergement Jacques-Cartier</t>
  </si>
  <si>
    <t>5121-7230 - CENTRE D'HEBERGEMENT DELAGE</t>
  </si>
  <si>
    <t>5121-7560 - CPRJDA de Chicoutimi</t>
  </si>
  <si>
    <t>5121-7578 - CPRJDA de Roberval</t>
  </si>
  <si>
    <t>5121-7792 - Centre d'hébergement Sainte-Marie</t>
  </si>
  <si>
    <t>5121-7917 - Centre d'hébergement de Dolbeau-Mistassini</t>
  </si>
  <si>
    <t>5121-8048 - CLSC ET CHSLD DE MÉTABETCHOUAN-LAC-À-LA-CROIX</t>
  </si>
  <si>
    <t>5121-8055 - Centre d'hébergement d'Alma</t>
  </si>
  <si>
    <t>5121-8063 - Centre d'hébergement Isidore-Gauthier</t>
  </si>
  <si>
    <t>5121-8394 - Hôpital de Chicoutimi</t>
  </si>
  <si>
    <t>5121-8402 - PAVILLON ROLAND-SAUCIER -&gt;-&gt;</t>
  </si>
  <si>
    <t>5121-8584 - CLSC de Chicoutimi</t>
  </si>
  <si>
    <t>5121-8592 - CLSC de Chicoutimi-Nord</t>
  </si>
  <si>
    <t>5121-9384 - Hôpital de Dolbeau-Mistassini</t>
  </si>
  <si>
    <t>5121-9392 - Clsc les jardins du monastere</t>
  </si>
  <si>
    <t>5121-9400 - Hôpital d'Alma</t>
  </si>
  <si>
    <t>5121-9962 - Centre d'hébergement de Saint-Félicien</t>
  </si>
  <si>
    <t>5122-1364 - Hôpital de la Baie</t>
  </si>
  <si>
    <t>5122-1372 - CLSC du Fjord-à-La Baie</t>
  </si>
  <si>
    <t>5122-1380 - Centre d'hébergement Saint-Joseph</t>
  </si>
  <si>
    <t>5122-1398 - Centre d'hébergement de Bagotville</t>
  </si>
  <si>
    <t>5122-2560 - ATELIER DE TRAVAIL DI ET TSA BRASSARD</t>
  </si>
  <si>
    <t>5122-2578 - CRDI-TSA CHAMPLAIN</t>
  </si>
  <si>
    <t>5122-2586 - CRDI-TSA TANGUAY</t>
  </si>
  <si>
    <t>5122-2594 - CRDI-TSA DU CÉNACLE</t>
  </si>
  <si>
    <t>5122-3121 - APPART. SUPERVISÉ POUR JDA</t>
  </si>
  <si>
    <t>5122-4194 - CLSC Champlain</t>
  </si>
  <si>
    <t>5122-4541 - Hôpital et centre de réadaptation de Jonquière</t>
  </si>
  <si>
    <t>5122-4558 - CLSC de Jonquière</t>
  </si>
  <si>
    <t>5122-5399 - ATELIER DE TRAVAIL DI ET TSA MANOUANE</t>
  </si>
  <si>
    <t>5122-5936 - CLSC de L'Ascension-de-Notre-Seigneur</t>
  </si>
  <si>
    <t>5122-8195 - CLSC d'Alma</t>
  </si>
  <si>
    <t>5122-8203 - HÔPITAL ET CHSLD DE ROBERVAL</t>
  </si>
  <si>
    <t>5122-8211 - CLSC DE SAINT-FÉLICIEN</t>
  </si>
  <si>
    <t>5122-9771 - CLSC de Saint-Félicien</t>
  </si>
  <si>
    <t>5123-0316 - CLSC ET CRD SAINT-ANTOINE</t>
  </si>
  <si>
    <t>5123-0712 - CENTRE D'ACT. DE JOUR DI ET TSA</t>
  </si>
  <si>
    <t>5123-0720 - CRDI-TSA DE MÉTABETCHOUAN-LAC-À-LA-CROIX</t>
  </si>
  <si>
    <t>5123-0738 - CRDI-TSA DU LONG-SAULT</t>
  </si>
  <si>
    <t>5123-2338 - CPEJ et Services externes de Dolbeau-Mistassini</t>
  </si>
  <si>
    <t>5123-2346 - Foyer de groupe pour JDA de Roberval</t>
  </si>
  <si>
    <t>5123-2726 - CENTRE D'ACT. DE JOUR DI ET TSA</t>
  </si>
  <si>
    <t>5123-3518 - Centre d'hébergement St-François</t>
  </si>
  <si>
    <t>5123-4342 - CPRJDA DE CHIBOUGAMAU</t>
  </si>
  <si>
    <t>5123-4789 - Centre d'hébergement de la Colline</t>
  </si>
  <si>
    <t>5123-4870 - CRDI-TSA DE LA BAIE</t>
  </si>
  <si>
    <t>5123-5398 - Maison de naissance du Fjord-au-Lac</t>
  </si>
  <si>
    <t>5124-6411 - CLSC - AIRE OUVERTE</t>
  </si>
  <si>
    <t>5134-0404 - Centre d'hébergement Deschênes</t>
  </si>
  <si>
    <t>5149-5968 - CPRJDA d'Alma</t>
  </si>
  <si>
    <t>5149-6016 - CPRJDA de Jonquière</t>
  </si>
  <si>
    <t>5229-0517 - Centre d'hébergement Mgr-Victor-Tremblay</t>
  </si>
  <si>
    <t>5239-5522 - Atelier Scott</t>
  </si>
  <si>
    <t>5239-5555 - ATELIER DE TRAVAIL DI ET TSA DE L'AÉROPORT</t>
  </si>
  <si>
    <t>5266-5213 - ATELIER DE TRAVAIL DI ET TSA DE DOLBEAU-MISTASSINI</t>
  </si>
  <si>
    <t>5266-7516 - CENTRE D'ACT. DE JOUR DI ET TSA GAUTHIER</t>
  </si>
  <si>
    <t>5367-9023 - CLSC et Centre d'hébergement de Normandin</t>
  </si>
  <si>
    <t>5370-1793 - CLSC du Fjord-à-L'Anse-Saint-Jean</t>
  </si>
  <si>
    <t>5416-6665 - CLSC de Saint-Ambroise</t>
  </si>
  <si>
    <t>5426-3959 - Centre d'hébergement Georges-Hébert</t>
  </si>
  <si>
    <t>5426-3975 - Centre d'hébergement des Pensées</t>
  </si>
  <si>
    <t>5432-9560 - Centre Tshishemishk</t>
  </si>
  <si>
    <t>5559-7470 - ATELIER ET CENTRE D'ACTIVITES DE JOUR DE LA BAIE -&gt;-&gt;</t>
  </si>
  <si>
    <t>5559-7595 - CRDI-TSA DE L'ANSE-SAINT-JEAN</t>
  </si>
  <si>
    <t>03 - Capitale-Nationale</t>
  </si>
  <si>
    <t>1239-9820 - La champenoise</t>
  </si>
  <si>
    <t>1240-9991 - SAINT BRIGID'S HOME -&gt;-&gt;</t>
  </si>
  <si>
    <t>1264-8408 - L'HOPITAL JEFFERY HALE -&gt;-&gt;</t>
  </si>
  <si>
    <t>1269-1408 - CENTRE HOSPITALIER ST-JOSEPH DE LA MALBAIE -&gt;-&gt;</t>
  </si>
  <si>
    <t>1316-3092 - HOPITAL DE L'ENFANT-JESUS -&gt;-&gt;</t>
  </si>
  <si>
    <t>1331-1360 - CENTRE HOSPITALIER DE CHARLEVOIX</t>
  </si>
  <si>
    <t>1362-3616 - HOPITAL LAVAL -&gt;-&gt;</t>
  </si>
  <si>
    <t>1632-2059 - La maison michel sarrazin</t>
  </si>
  <si>
    <t>2545-7094 - Hôpital Ste-Monique</t>
  </si>
  <si>
    <t>2869-4321 - Centre hospitalier Saint-François</t>
  </si>
  <si>
    <t>2887-6449 - CHSLD DE LA MAISON LEGAULT</t>
  </si>
  <si>
    <t>5121-7529 - Hôpital du Saint-Sacrement</t>
  </si>
  <si>
    <t>5121-7586 - Pavillon l'Hôtel-Dieu de Québec</t>
  </si>
  <si>
    <t>5121-7594 - Pavillon centre hospitalier de l'Université Laval</t>
  </si>
  <si>
    <t>5121-7602 - Pavillon Saint-François d'Assise</t>
  </si>
  <si>
    <t>5121-7982 - Centre hospitalier notre-dame du chemin</t>
  </si>
  <si>
    <t>5121-8410 - Clsc de la basse-ville</t>
  </si>
  <si>
    <t>5121-8436 - Centre d'hébergement de Loretteville</t>
  </si>
  <si>
    <t>5121-9061 - CPRJMDA Charest</t>
  </si>
  <si>
    <t>5121-9103 - CPRJMDA Mont-D'Youville</t>
  </si>
  <si>
    <t>5121-9186 - Services de readaptation aux adultes et aux aines</t>
  </si>
  <si>
    <t>5121-9202 - CR en déficience physique Saint-Louis</t>
  </si>
  <si>
    <t>5121-9764 - Foyer de groupe pour JDA de Charlesbourg</t>
  </si>
  <si>
    <t>5121-9848 - Clsc, hopital et centre d'hebergement christ-roi</t>
  </si>
  <si>
    <t>5121-9855 - Centre d'hébergement de Charlesbourg</t>
  </si>
  <si>
    <t>5122-1844 - CRDI de Saint-Urbain</t>
  </si>
  <si>
    <t>5122-1851 - CRDI de Saint-Siméon</t>
  </si>
  <si>
    <t>5122-1869 - Clsc de saint-simeon</t>
  </si>
  <si>
    <t>5122-1968 - CPEJ, serv. ext. et centre de jour de l'Ancienne-Lorett</t>
  </si>
  <si>
    <t>5122-2362 - CRJDA de Beauport</t>
  </si>
  <si>
    <t>5122-3188 - Clsc de saint-marc-des-carrieres</t>
  </si>
  <si>
    <t>5122-3196 - Hôpital régional de Portneuf CLSC de Saint-Raymond</t>
  </si>
  <si>
    <t>5122-3220 - CLSC de Sainte-Foy</t>
  </si>
  <si>
    <t>5122-3238 - Clsc de l'ancienne-lorette</t>
  </si>
  <si>
    <t>5122-3451 - Centre d'hébergement du Sacré-Coeur</t>
  </si>
  <si>
    <t>5122-3469 - CLSC et GMFU de la Haute-Ville</t>
  </si>
  <si>
    <t>5122-3550 - Crd de la malbaie</t>
  </si>
  <si>
    <t>5122-3600 - Crd de donnacona</t>
  </si>
  <si>
    <t>5122-3626 - Crd de la basse-ville</t>
  </si>
  <si>
    <t>5122-3865 - Centre d'hébergement de l'Hôpital général de Québec</t>
  </si>
  <si>
    <t>5122-3873 - Centre d'hébergement Notre-Dame-de-Lourdes</t>
  </si>
  <si>
    <t>5122-5001 - Hôpital Chauveau</t>
  </si>
  <si>
    <t>5122-5241 - CLSC de Montcalm</t>
  </si>
  <si>
    <t>5122-5357 - Hôpital de Sainte-Anne-de-Beaupré</t>
  </si>
  <si>
    <t>5122-6959 - Centre d'act. de jour et serv. externes de Donnacona</t>
  </si>
  <si>
    <t>5122-6967 - Centre d'activités de jour de Québec - Wilfrid-Hamel</t>
  </si>
  <si>
    <t>5122-7015 - Centre d'activités de jour de Québec - 1ère Avenue</t>
  </si>
  <si>
    <t>5122-7023 - Centre d'activités de jour de Québec - Francois-1er</t>
  </si>
  <si>
    <t>5122-7080 - Centre d'act. de jour du Cégep Francois-Xavier-Garneau</t>
  </si>
  <si>
    <t>5122-7098 - Centre d'activités de jour de Québec - Boivin</t>
  </si>
  <si>
    <t>5122-7106 - Centre d'activités de jour de Québec - 71e Rue Est</t>
  </si>
  <si>
    <t>5122-7122 - Atelier de Québec - Louis-XIV</t>
  </si>
  <si>
    <t>5122-7148 - Centre d'activités de jour de Québec - Royale (550)</t>
  </si>
  <si>
    <t>5122-7239 - Atelier du centre de formation Saint-Louis</t>
  </si>
  <si>
    <t>5122-8690 - Hôpital de La Malbaie</t>
  </si>
  <si>
    <t>5122-8708 - CLSC de La Malbaie</t>
  </si>
  <si>
    <t>5122-8716 - Hôpital de Baie-Saint-Paul -&gt;-&gt;</t>
  </si>
  <si>
    <t>5122-9581 - Centre de pédopsychiatrie - Résidence du Sacré-Coeur</t>
  </si>
  <si>
    <t>5122-9706 - Centre d'hébergement d'Assise</t>
  </si>
  <si>
    <t>5122-9920 - Centre services externes aînés De Vitré</t>
  </si>
  <si>
    <t>5123-0175 - Centre d'hébergement Champlain-des-Montagnes</t>
  </si>
  <si>
    <t>5123-0845 - CRDI Saindon</t>
  </si>
  <si>
    <t>5123-0878 - CRDI de Saint-Hilarion</t>
  </si>
  <si>
    <t>5123-0993 - Centre d'activités de jour de la Basilique Sainte-Anne</t>
  </si>
  <si>
    <t>5123-1025 - Atelier de Saint-Basile</t>
  </si>
  <si>
    <t>5123-1041 - Centre d'activités de jour de l'Île-d'Orléans-St-Pierre</t>
  </si>
  <si>
    <t>5123-1058 - Centre d'activités de jour André-Coindre</t>
  </si>
  <si>
    <t>5123-1066 - Centre d'activités de jour de La Mennais</t>
  </si>
  <si>
    <t>5123-1108 - Centre d'activités de jour de Québec - Louis-XIV (2436)</t>
  </si>
  <si>
    <t>5123-1124 - Atelier de Québec - Centre Place de Nemours</t>
  </si>
  <si>
    <t>5123-1140 - Centre d'activités de jour de Québec - Racine</t>
  </si>
  <si>
    <t>5123-1157 - Centre d'activités de jour de Portneuf - St-Germain</t>
  </si>
  <si>
    <t>5123-1165 - CRD de Québec</t>
  </si>
  <si>
    <t>5123-1314 - CLSC d'Orsainville</t>
  </si>
  <si>
    <t>5123-1330 - Hôpital Jeffery Hale</t>
  </si>
  <si>
    <t>5123-1421 - CPRJMDA de Cap-Rouge</t>
  </si>
  <si>
    <t>5123-1439 - Foyer de groupe pour JDA de Limoilou</t>
  </si>
  <si>
    <t>5123-1454 - Foyer de groupe pour JDA Pierre-Boucher</t>
  </si>
  <si>
    <t>5123-1462 - CLSC de Cap-Rouge</t>
  </si>
  <si>
    <t>5123-1504 - CHSLD Côté-Jardin</t>
  </si>
  <si>
    <t>5123-1793 - Services externes de réadaptation de Portneuf</t>
  </si>
  <si>
    <t>5123-1819 - CR en déficience physique Joseph-Paquin</t>
  </si>
  <si>
    <t>5123-1827 - CR en déficience physique Madeleine-Bergeron</t>
  </si>
  <si>
    <t>5123-1835 - Atelier de la Place de la 80e Rue</t>
  </si>
  <si>
    <t>5123-1850 - Centre d'activités de jour du CHSLD de St-Marc-des-Carr</t>
  </si>
  <si>
    <t>5123-1868 - Centre d'activités de jour Edward-Lavergne</t>
  </si>
  <si>
    <t>5123-1876 - Centre d'activités de jour du Presbytère Sainte-Cécile</t>
  </si>
  <si>
    <t>5123-1900 - Centre d'hébergement du Boisé</t>
  </si>
  <si>
    <t>5123-1975 - CLSC de l'Île-d'Orléans</t>
  </si>
  <si>
    <t>5123-1983 - CLSC Montmorency</t>
  </si>
  <si>
    <t>5123-1991 - CLSC de Sainte-Catherine-de-la-Jacques-Cartier</t>
  </si>
  <si>
    <t>5123-2130 - Inst. univ. de cardiologie et pneumologie de Québec</t>
  </si>
  <si>
    <t>5123-2171 - Saint Brigid's Home</t>
  </si>
  <si>
    <t>5123-2189 - Institut universitaire en santé mentale de Québec</t>
  </si>
  <si>
    <t>5123-2205 - Centre d'hébergement de Limoilou</t>
  </si>
  <si>
    <t>5123-2239 - Jardins du Haut Saint-Laurent</t>
  </si>
  <si>
    <t>5123-2361 - Maison de naissance de la Capitale-Nationale</t>
  </si>
  <si>
    <t>5123-2379 - CLSC de Limoilou</t>
  </si>
  <si>
    <t>5123-2387 - GMFU Laurier</t>
  </si>
  <si>
    <t>5123-2395 - GMFU de Saint-François d’Assise</t>
  </si>
  <si>
    <t>5123-3138 - CHSLD Domaine Saint-Dominique S.E.C.</t>
  </si>
  <si>
    <t>5123-3229 - CLSC de Pont-Rouge</t>
  </si>
  <si>
    <t>5123-3237 - CLSC de Rivière-à-Pierre</t>
  </si>
  <si>
    <t>5123-3245 - CLSC de Saint-Ubalde</t>
  </si>
  <si>
    <t>5123-3294 - Centre d'activités de jour La Villa Ringfield</t>
  </si>
  <si>
    <t>5123-3302 - Centre d'activités de jour du Chemin Sainte-Foy</t>
  </si>
  <si>
    <t>5123-3328 - Centre d'activités de jour - Loyola</t>
  </si>
  <si>
    <t>5123-3336 - Centre d'act. de jour de Québec - Louis-XIV (1289)</t>
  </si>
  <si>
    <t>5123-3344 - Centre d'act. de jour de Québec - Valcartier</t>
  </si>
  <si>
    <t>5123-3682 - Centre d'hébergement Roy-Rousseau</t>
  </si>
  <si>
    <t>5123-3781 - Centre d'hébergement de Pont-Rouge</t>
  </si>
  <si>
    <t>5123-3807 - CRDI de L'Équerre</t>
  </si>
  <si>
    <t>5123-3914 - Hôpital de l'Enfant-Jésus</t>
  </si>
  <si>
    <t>5123-3955 - Services externes de Québec - Des Santolines</t>
  </si>
  <si>
    <t>5123-3963 - Centre d'act. de jour - Atelier de trav. Jacques-Bédard</t>
  </si>
  <si>
    <t>5123-3971 - Centre d'activités de jour de Québec - Centre Durocher</t>
  </si>
  <si>
    <t>5123-4078 - CLSC de Portneuf</t>
  </si>
  <si>
    <t>5123-4151 - Centre d'hébergement St-Jean-Eudes</t>
  </si>
  <si>
    <t>5123-4441 - CPRJMDA de Québec</t>
  </si>
  <si>
    <t>5123-4458 - Maison Le Petit Blanchon</t>
  </si>
  <si>
    <t>5123-4706 - Centre serv. amb. en santé mentale Saint-Vallier</t>
  </si>
  <si>
    <t>5123-4714 - GMFU Quatre-Bourgeois</t>
  </si>
  <si>
    <t>5123-4888 - CRD de Saint-Raymond</t>
  </si>
  <si>
    <t>5123-4896 - CRD de Pont-Rouge</t>
  </si>
  <si>
    <t>5123-4904 - CRD de Saint-Marc-des-Carrières</t>
  </si>
  <si>
    <t>5123-5224 - Foyer de groupe pour JDA de Sainte-Foy</t>
  </si>
  <si>
    <t>5123-5950 - Centre d'accueil Le Programme de Portage</t>
  </si>
  <si>
    <t>5123-5968 - Foyer de groupe de Saint-Gabriel-de-Valcartier</t>
  </si>
  <si>
    <t>5123-6289 - Centre d'hébergement de Baie-Saint-Paul</t>
  </si>
  <si>
    <t>5124-4747 - CPEJ ET CLSC DE QUÉBEC</t>
  </si>
  <si>
    <t>5124-4796 - CENTRE MULTI. SSS BOIVIN</t>
  </si>
  <si>
    <t>5124-4804 - CENTRE MULTI. SSS DE BAIE-SAINT-PAUL</t>
  </si>
  <si>
    <t>5124-6502 - CLSC DE SAINTE-BRIGITTE-DE-LAVAL</t>
  </si>
  <si>
    <t>5134-0339 - FOYER DE GROUPE ANGERS</t>
  </si>
  <si>
    <t>5149-6545 - CPRJMDA de La Malbaie</t>
  </si>
  <si>
    <t>5160-9998 - Foyer de groupe pour JDA Saint-Louis</t>
  </si>
  <si>
    <t>5161-0038 - Foyer de groupe pour JDA du Parc-Pleau</t>
  </si>
  <si>
    <t>5179-1937 - CPEJ, serv. ext. et centre de jour de Donnacona</t>
  </si>
  <si>
    <t>5223-5561 - CENTRE D'HEBERGEMENT PIERRE-DUPRE -&gt;-&gt;</t>
  </si>
  <si>
    <t>5223-9787 - Centre d'hébergement Louis-Hébert</t>
  </si>
  <si>
    <t>5233-6013 - Centre d'hébergement des Chutes</t>
  </si>
  <si>
    <t>5233-6021 - Centre d'hébergement Yvonne-Sylvain</t>
  </si>
  <si>
    <t>5269-3389 - CLSC et GMFU de Maizerets</t>
  </si>
  <si>
    <t>5293-6697 - CLSC de Donnacona</t>
  </si>
  <si>
    <t>5362-4698 - CLSC de Beauport</t>
  </si>
  <si>
    <t>5362-6370 - Centre d'hébergement Paul-Triquet</t>
  </si>
  <si>
    <t>5365-9264 - CLSC de l'Isle-aux-Coudres</t>
  </si>
  <si>
    <t>5365-9272 - CLSC de Baie-Saint-Paul -&gt;-&gt;</t>
  </si>
  <si>
    <t>5400-0419 - CRDI de La Malbaie</t>
  </si>
  <si>
    <t>5404-5042 - CLSC de Baie-Sainte-Catherine</t>
  </si>
  <si>
    <t>5410-2777 - CLSC de Charlesbourg</t>
  </si>
  <si>
    <t>5414-6360 - Centre d'hébergement du Faubourg</t>
  </si>
  <si>
    <t>5414-6378 - Centre d'hébergement Saint-Antoine</t>
  </si>
  <si>
    <t>5414-6469 - Centre d'hébergement Saint-Augustin</t>
  </si>
  <si>
    <t>5458-3091 - CHSLD Vigi de Saint-Augustin</t>
  </si>
  <si>
    <t>5498-2913 - CENTRE D'HEBERGEMENT CHAMPLAIN - LIMOILOU -&gt;-&gt;</t>
  </si>
  <si>
    <t>5498-8639 - Résidence Marcel Sioui</t>
  </si>
  <si>
    <t>5546-4739 - Centre d'hébergement en santé mentale Louis-XIV</t>
  </si>
  <si>
    <t>5546-4895 - CRDI Saint-Placide</t>
  </si>
  <si>
    <t>5557-9288 - Centre d'act. de jour et serv. ext. de Québec-Lapierre</t>
  </si>
  <si>
    <t>5561-6536 - Centre d'hébergement de Saint-Raymond</t>
  </si>
  <si>
    <t>5561-6544 - Centre d'hébergement de Donnacona</t>
  </si>
  <si>
    <t>5561-6551 - Centre d'hébergement de Saint-Marc-des-Carrières</t>
  </si>
  <si>
    <t>5561-6569 - Centre d'hébergement de Saint-Casimir</t>
  </si>
  <si>
    <t>5561-6932 - Centre d'hébergement Alphonse-Bonenfant</t>
  </si>
  <si>
    <t>5561-7690 - Centre d'hébergement de La Malbaie</t>
  </si>
  <si>
    <t>5561-7708 - Centre d'hébergement de Clermont</t>
  </si>
  <si>
    <t>5561-7716 - Centre d'hébergement de Saint-Siméon</t>
  </si>
  <si>
    <t>04 - Mauricie et Centre-du-Québec</t>
  </si>
  <si>
    <t>1234-1079 - HOTEL-DIEU D'ARTHABASKA -&gt;-&gt;</t>
  </si>
  <si>
    <t>1250-3579 - HOPITAL STE-CROIX -&gt;-&gt;</t>
  </si>
  <si>
    <t>2949-0414 - Foyer saints-anges de ham-nord</t>
  </si>
  <si>
    <t>5121-6455 - CRDI-TSA DE TROIS-RIVIÈRES</t>
  </si>
  <si>
    <t>5121-6463 - CENTRE ACT. DE JOUR DI ET TSA BOLAND</t>
  </si>
  <si>
    <t>5121-6489 - CENTRE ACT. DE JOUR EN DI ET TSA DE LA FONTAINE</t>
  </si>
  <si>
    <t>5121-6521 - CRDI-TSA DE BÉCANCOUR</t>
  </si>
  <si>
    <t>5121-6539 - CRDI-TSA DE PLESSISVILLE</t>
  </si>
  <si>
    <t>5121-6547 - CRDI-TSA DES BOIS-FRANCS-NORD</t>
  </si>
  <si>
    <t>5121-6554 - CRDI-TSA DE DRUMMONDVILLE</t>
  </si>
  <si>
    <t>5121-6562 - CENTRE ACT.DE JOUR DI ET TSA DE GRAND-MÈRE</t>
  </si>
  <si>
    <t>5121-7503 - Centre d'hébergement Cooke -&gt;-&gt;</t>
  </si>
  <si>
    <t>5121-7834 - CENTRE MULTI. SSS DES BOIS-FRANCS</t>
  </si>
  <si>
    <t>5121-7842 - Centre d'hébergement de Warwick</t>
  </si>
  <si>
    <t>5121-7883 - CPRJMDA de Trois-Rivières</t>
  </si>
  <si>
    <t>5121-7909 - CPRJMDA Edgar-Laforest</t>
  </si>
  <si>
    <t>5121-8014 - Centre d'hébergement de Fortierville</t>
  </si>
  <si>
    <t>5121-8022 - Centre d'hébergement Romain-Becquet</t>
  </si>
  <si>
    <t>5121-8337 - Réadap.fonc. int.et serv. externes Sainte-Marguerite -&gt;-&gt;</t>
  </si>
  <si>
    <t>5121-8949 - CENTRE D'HEBERGEMENT DES BOIS-FRANCS</t>
  </si>
  <si>
    <t>5121-8956 - Centre d'hébergement de Saint-Eusèbe</t>
  </si>
  <si>
    <t>5121-8964 - Centre d'hébergement de Lyster</t>
  </si>
  <si>
    <t>5121-9152 - CENTRE MULTI. SSS LAFLÈCHE</t>
  </si>
  <si>
    <t>5121-9160 - Centre multi. SSS de Fortierville</t>
  </si>
  <si>
    <t>5121-9541 - CENTRE MULTI. SSS CLOUTIER</t>
  </si>
  <si>
    <t>5121-9731 - CENTRE MULTI. SSS DU HAUT-SAINT-MAURICE</t>
  </si>
  <si>
    <t>5121-9996 - Centre Comtois -&gt;-&gt;</t>
  </si>
  <si>
    <t>5122-0002 - CLSC de Saint-Paulin</t>
  </si>
  <si>
    <t>5122-0010 - PAVILLON SAINT-JOSEPH -&gt;-&gt;</t>
  </si>
  <si>
    <t>5122-0051 - Hôpital du Centre-de-la-Mauricie</t>
  </si>
  <si>
    <t>5122-0069 - HÔPITAL ET CHSLD EN SANTÉ MENTALE DE LA MAURICIE-ET-DU-</t>
  </si>
  <si>
    <t>5122-0150 - PAVILLON SAINT-JOSEPH</t>
  </si>
  <si>
    <t>5122-0168 - Pavillon Sainte-Marie</t>
  </si>
  <si>
    <t>5122-0218 - CLSC ET CRD DE SAINT-TITE</t>
  </si>
  <si>
    <t>5122-0226 - CLSC Sainte-Geneviève-de-Batiscan -&gt;-&gt;</t>
  </si>
  <si>
    <t>5122-0234 - CENTRE D'HÉBERGEMENT FREDERICK-GEORGE-HERIOT</t>
  </si>
  <si>
    <t>5122-0242 - CHSLD ET CLSC DE NOTRE-DAME-DU-BON-CONSEIL</t>
  </si>
  <si>
    <t>5122-0523 - Centre multi. SSS Christ-Roi -&gt;-&gt;</t>
  </si>
  <si>
    <t>5122-0531 - CHSLD ET CLSC LUCIEN-SHOONER</t>
  </si>
  <si>
    <t>5122-0556 - CHSLD ET CLSC DE SAINT-CÉLESTIN</t>
  </si>
  <si>
    <t>5122-0572 - CLSC ET CENTRE SERV. EXT. POUR LES AÎNÉS DE SAINT-ALEXI</t>
  </si>
  <si>
    <t>5122-1026 - Centre d'hébergement Saint-Maurice</t>
  </si>
  <si>
    <t>5122-1505 - Foyer mamo</t>
  </si>
  <si>
    <t>5122-2420 - CRDI-TSA DE SHAWINIGAN</t>
  </si>
  <si>
    <t>5122-5266 - Centre d'hébergement Marguerite-d'Youville</t>
  </si>
  <si>
    <t>5122-5563 - Chsld vigi les chutes</t>
  </si>
  <si>
    <t>5122-6165 - CRD de Pointe-du-Lac</t>
  </si>
  <si>
    <t>5122-6181 - CR en déficience physique Jacques-de-Labadie</t>
  </si>
  <si>
    <t>5122-6322 - CENTRE ACT. DE JOUR DI ET TSA DE SAINT-LÉONARD-D'ASTON</t>
  </si>
  <si>
    <t>5122-6348 - CENTRE ACT. DE JOUR DI ET TSA GIROUARD</t>
  </si>
  <si>
    <t>5122-6355 - CENTRE ACT. DE JOUR DI ET TSA NOTRE-DAME-EST</t>
  </si>
  <si>
    <t>5122-6363 - CENTRE ACT. DE JOUR DI ET TSA GAMACHE</t>
  </si>
  <si>
    <t>5122-6629 - CRDI-TSA RUBIN</t>
  </si>
  <si>
    <t>5122-6827 - CPEJ et serv. ext. de Trois-Rivières - du Passage -&gt;-&gt;</t>
  </si>
  <si>
    <t>5122-6868 - Maison de naissance des Filles de la Sagesse</t>
  </si>
  <si>
    <t>5122-6876 - CLSC de Saint-Léonard-d'Aston</t>
  </si>
  <si>
    <t>5122-7338 - CLSC ET CRDI-TSA SAINT-GABRIEL</t>
  </si>
  <si>
    <t>5122-8039 - Hôtel-Dieu d'Arthabaska</t>
  </si>
  <si>
    <t>5122-8047 - CENTRE MULTI. SSS DE L'ÉRABLE -&gt;-&gt;</t>
  </si>
  <si>
    <t>5122-8054 - CLSC SUZOR-COTÉ</t>
  </si>
  <si>
    <t>5122-8773 - CLSC Drummond -&gt;-&gt;</t>
  </si>
  <si>
    <t>5122-8781 - Hôpital Sainte-Croix</t>
  </si>
  <si>
    <t>5122-9250 - CLSC Godefroy</t>
  </si>
  <si>
    <t>5122-9292 - CLSC de Wickham</t>
  </si>
  <si>
    <t>5122-9300 - CLSC de Saint-Guillaume</t>
  </si>
  <si>
    <t>5122-9318 - CLSC des Bois-Francs</t>
  </si>
  <si>
    <t>5122-9359 - CLSC de Saint-Élie-de-Caxton</t>
  </si>
  <si>
    <t>5123-0753 - GMFU ET CLSC DE SHAWINIGAN-SUD</t>
  </si>
  <si>
    <t>5123-0795 - CPRJMDA de Victoriaville</t>
  </si>
  <si>
    <t>5123-0928 - CENTRE ACT. DE JOUR DI ET TSA SAINT-PAUL</t>
  </si>
  <si>
    <t>5123-0951 - CR en déficience physique Vachon</t>
  </si>
  <si>
    <t>5123-2312 - CENTRE ACT. DE JOUR ID ET TSA LETENDRE</t>
  </si>
  <si>
    <t>5123-2817 - CLSC Sainte-Geneviève</t>
  </si>
  <si>
    <t>5123-3088 - CR en déficience physique de Niverville</t>
  </si>
  <si>
    <t>5123-3096 - CR en déficience physique Nicolas-Perrot</t>
  </si>
  <si>
    <t>5123-3476 - Centre serv. amb. de Drummondville</t>
  </si>
  <si>
    <t>5123-3583 - Centre multi. SSS Avellin-Dalcourt</t>
  </si>
  <si>
    <t>5123-3831 - Centre d'hébergement Roland-Leclerc</t>
  </si>
  <si>
    <t>5123-4029 - CLSC Laviolette</t>
  </si>
  <si>
    <t>5123-4037 - CLSC PÈRE-DANIEL</t>
  </si>
  <si>
    <t>5123-4268 - CRD de La Tuque</t>
  </si>
  <si>
    <t>5123-4276 - CRD de Victoriaville</t>
  </si>
  <si>
    <t>5123-4961 - CRDI - TSA MARGUERITE-BOURGEOYS</t>
  </si>
  <si>
    <t>5123-5125 - GMFU de Drummondville</t>
  </si>
  <si>
    <t>5123-5166 - CENTRE MULTI. SSS DE PLESSISVILLE</t>
  </si>
  <si>
    <t>5123-5174 - Centre d'hébergement de Plessisville</t>
  </si>
  <si>
    <t>5123-5323 - CPRJMDA de Bécancour</t>
  </si>
  <si>
    <t>5123-5711 - CLSC du Centre-de-la-Mauricie</t>
  </si>
  <si>
    <t>5123-6172 - Centre multi. SSS Saint-Joseph</t>
  </si>
  <si>
    <t>5123-6354 - CLSC du Pavillon-de-la-Santé</t>
  </si>
  <si>
    <t>5123-6362 - CLSC de Ham-Nord</t>
  </si>
  <si>
    <t>5124-5470 - CLSC DE LA POINTE</t>
  </si>
  <si>
    <t>5124-5488 - CRDP SAINTE-MARGUERITE</t>
  </si>
  <si>
    <t>5124-5496 - FOYER DE GROUPE POUR JDA ARCAND</t>
  </si>
  <si>
    <t>5124-5728 - CENTRE ACT. DE JOUR DI ET TSA DE NICOLET</t>
  </si>
  <si>
    <t>5124-5785 - CENTRE D'HÉBERGEMENT TEMPORAIRE DE NICOLET - ÉCOLE DE P</t>
  </si>
  <si>
    <t>5124-5793 - CRDI ET EN TROUBLE DU SPECTRE DE L'AUTISME HARMONIE</t>
  </si>
  <si>
    <t>5124-5819 - CENTRE DE PROTECTION ET DE RÉADAPTATION POUR LES JEUNES</t>
  </si>
  <si>
    <t>5124-6296 - CENTRE MULTI. SSS COOKE</t>
  </si>
  <si>
    <t>5124-6304 - CENTRE MULTI. SSS DE SHAWINIGAN</t>
  </si>
  <si>
    <t>5124-6320 - CENTRE MULTI. SSS SAINT-JEAN</t>
  </si>
  <si>
    <t>5124-6338 - CENTRE MULTI. SSS CHRIST-ROI</t>
  </si>
  <si>
    <t>5124-6346 - CENTRE MULTI. SSS COMTOIS</t>
  </si>
  <si>
    <t>5124-6379 - CENTRE MULTI. SSS DE BÉCANCOUR</t>
  </si>
  <si>
    <t>5124-6387 - CENTRE MULTI. SSS DU PASSAGE</t>
  </si>
  <si>
    <t>5124-6395 - CLSC ET CRD DE SAINTE-GENEVIÈVE-DE-BASTICAN</t>
  </si>
  <si>
    <t>5124-6403 - CENTRE MULTI. SSS DE L'ÉRABLE</t>
  </si>
  <si>
    <t>5124-6486 - CRDI-TSA DE SHAWINIGAN-SUD</t>
  </si>
  <si>
    <t>5124-6494 - CENTRE DE RÉADAPTATION EN DÉPENDANCE LA MADONE</t>
  </si>
  <si>
    <t>5144-7837 - CPEJ et services externes de Shawinigan -&gt;-&gt;</t>
  </si>
  <si>
    <t>5144-7852 - CPRJMDA des Forges</t>
  </si>
  <si>
    <t>5149-0993 - CENTRE D'HEBERGEMENT DE DESCHAILLONS</t>
  </si>
  <si>
    <t>5149-6768 - CPRJMDA de La Tuque</t>
  </si>
  <si>
    <t>5149-6792 - CPEJ ET SERVICES EXTERNES DE NICOLET</t>
  </si>
  <si>
    <t>5223-9308 - Centre d'hébergement du Sacré-coeur</t>
  </si>
  <si>
    <t>5257-6279 - CENTRE MULTI. SSS DE L'ERMITAGE</t>
  </si>
  <si>
    <t>5259-6053 - CPRJMDA Charles-Édouard-Bourgeois</t>
  </si>
  <si>
    <t>5428-5762 - CLSC de Parent</t>
  </si>
  <si>
    <t>5430-0736 - CR en déficience physique de Victoriaville</t>
  </si>
  <si>
    <t>5458-3315 - Centre d'hébergement Louis-Denoncourt</t>
  </si>
  <si>
    <t>5458-3562 - CENTRE ACT. DE JOUR DI ET TSA NOTRE-DAME</t>
  </si>
  <si>
    <t>5458-3588 - CENTRE ACT. DE JOUR DI ET TSA DES BOIS-FRANCS-NORD</t>
  </si>
  <si>
    <t>5561-7344 - Centre serv. amb. en SM de Trois-Rivières</t>
  </si>
  <si>
    <t>5561-8193 - CHSLD ET CLSC MGR PAQUIN</t>
  </si>
  <si>
    <t>5561-8201 - CHSLD ET CLSC DE SAINTE-THÈCLE</t>
  </si>
  <si>
    <t>5561-8235 - CHSLD ET CLSC DE SAINT-NARCISSE</t>
  </si>
  <si>
    <t>5561-8243 - CHSLD ET CLSC DE SAINTE-ANNE-DE-LA-PÉRADE</t>
  </si>
  <si>
    <t>5561-8599 - CENTRE D'HEBERGEMENT JOSEPH-GARCEAU</t>
  </si>
  <si>
    <t>05 - Estrie</t>
  </si>
  <si>
    <t>1241-2417 - HOPITAL BROME-MISSISQUOI-PERKINS -&gt;-&gt;</t>
  </si>
  <si>
    <t>1284-0518 - CENTRE HOSPITALIER DE GRANBY -&gt;-&gt;</t>
  </si>
  <si>
    <t>5121-6687 - CHUS - Hôpital Fleurimont</t>
  </si>
  <si>
    <t>5121-6695 - CHUS - Hôtel-Dieu de Sherbrooke</t>
  </si>
  <si>
    <t>5121-7636 - Point de service val saint-francois</t>
  </si>
  <si>
    <t>5121-7644 - CRJDA Val-du-Lac</t>
  </si>
  <si>
    <t>5121-7974 - HÔPITAL ET CHSLD D'YOUVILLE</t>
  </si>
  <si>
    <t>5121-7990 - CHSLD d'East-Angus</t>
  </si>
  <si>
    <t>5121-8006 - CHSLD de Weedon</t>
  </si>
  <si>
    <t>5121-9046 - CSSS de Memphrémagog</t>
  </si>
  <si>
    <t>5121-9251 - CLSC de Weedon</t>
  </si>
  <si>
    <t>5121-9293 - Hôpital, CLSC et centre d'hébergement d'Asbestos</t>
  </si>
  <si>
    <t>5121-9319 - CLSC de Richmond</t>
  </si>
  <si>
    <t>5121-9327 - CHSLD SAINT-JOSEPH</t>
  </si>
  <si>
    <t>5121-9350 - CSSS de la MRC-de-Coaticook</t>
  </si>
  <si>
    <t>5122-0085 - Clsc et centre d'hebergement de bedford</t>
  </si>
  <si>
    <t>5122-0093 - CHSLD de Cowansville</t>
  </si>
  <si>
    <t>5122-0101 - CHSLD de Farnham</t>
  </si>
  <si>
    <t>5122-0127 - CHSLD de Sutton</t>
  </si>
  <si>
    <t>5122-0135 - CLSC de Farnham</t>
  </si>
  <si>
    <t>5122-1513 - MAISON SAINT-GEORGES</t>
  </si>
  <si>
    <t>5122-1521 - Atelier et centre d'act. de jour sherbrooke - prospect</t>
  </si>
  <si>
    <t>5122-1976 - CR en déficience physique Belvédère</t>
  </si>
  <si>
    <t>5122-2917 - Centre serv. amb. Providence</t>
  </si>
  <si>
    <t>5122-3436 - CLSC CAMIRAND</t>
  </si>
  <si>
    <t>5122-3444 - CLSC et GMFU King Est</t>
  </si>
  <si>
    <t>5122-3782 - Centre d'activites de jour de sherbrooke - fairmount</t>
  </si>
  <si>
    <t>5122-3832 - CSSS du Granit</t>
  </si>
  <si>
    <t>5122-3857 - CHSLD de Lac-Mégantic</t>
  </si>
  <si>
    <t>5122-4079 - CLSC de Cowansville</t>
  </si>
  <si>
    <t>5122-4111 - CLSC de Lac-Brome</t>
  </si>
  <si>
    <t>5122-4459 - CLSC J-OLIVIER-CAMIRAND</t>
  </si>
  <si>
    <t>5122-4467 - CLSC KING EST</t>
  </si>
  <si>
    <t>5122-4673 - Point de service haut saint-francois</t>
  </si>
  <si>
    <t>5122-5308 - Centre de réadaptation en déficience physique le Touret</t>
  </si>
  <si>
    <t>5122-5324 - CR en déficience physique de Coaticook</t>
  </si>
  <si>
    <t>5122-5530 - CLSC Yvan-Duquette</t>
  </si>
  <si>
    <t>5122-5795 - Centre d'hébergement Vittie-Desjardins</t>
  </si>
  <si>
    <t>5122-5878 - CHSLD Villa-Bonheur</t>
  </si>
  <si>
    <t>5122-5993 - Sante courville de waterloo</t>
  </si>
  <si>
    <t>5122-6835 - CHSLD SAINT-VINCENT-DE-PAUL</t>
  </si>
  <si>
    <t>5122-7395 - Point de service d'Asbestos</t>
  </si>
  <si>
    <t>5122-7429 - Point de service de Windsor</t>
  </si>
  <si>
    <t>5122-7437 - Point de service de Lac-Mégantic</t>
  </si>
  <si>
    <t>5122-7445 - Point de service d'East Angus</t>
  </si>
  <si>
    <t>5122-7452 - Point de service de Magog</t>
  </si>
  <si>
    <t>5122-7460 - Point de service de Coaticook</t>
  </si>
  <si>
    <t>5122-7536 - HÔPITAL ET CHSLD ARGYLL</t>
  </si>
  <si>
    <t>5122-8112 - Centre serv. amb. Saint-Jacques</t>
  </si>
  <si>
    <t>5122-8120 - Hôpital de Granby</t>
  </si>
  <si>
    <t>5122-9185 - Hôpital Brome-Missisquoi-Perkins</t>
  </si>
  <si>
    <t>5122-9243 - CRD Jean-Patrice-Chiasson</t>
  </si>
  <si>
    <t>5122-9649 - Foyer de groupe pour JDA Kelly</t>
  </si>
  <si>
    <t>5122-9680 - Centre de jour Le Bel Âge</t>
  </si>
  <si>
    <t>5123-0027 - Centre d'activités de jour de Mansonville</t>
  </si>
  <si>
    <t>5123-0043 - Centre d'activités de jour du Granit</t>
  </si>
  <si>
    <t>5123-0076 - Atelier et Centre d'activités de jour d'Asbestos</t>
  </si>
  <si>
    <t>5123-0506 - CHSLD Vigi Shermont</t>
  </si>
  <si>
    <t>5123-1280 - CR en déficience physique du Haut-Saint-François</t>
  </si>
  <si>
    <t>5123-1306 - Ressource l'Envolée</t>
  </si>
  <si>
    <t>5123-1355 - MAISON DE NAISSANCE DE L'ESTRIE</t>
  </si>
  <si>
    <t>5123-1371 - Centre d'activités de jour de Sherbrooke - Queen</t>
  </si>
  <si>
    <t>5123-1405 - Atelier du Haut-Saint-François</t>
  </si>
  <si>
    <t>5123-2056 - CLSC de Sutton</t>
  </si>
  <si>
    <t>5123-2148 - CHSLD Wales</t>
  </si>
  <si>
    <t>5123-2163 - CLSC de Saint-Joseph</t>
  </si>
  <si>
    <t>5123-2486 - CLSC Murray</t>
  </si>
  <si>
    <t>5123-2866 - Centre de services externes pour les aînés de Potton</t>
  </si>
  <si>
    <t>5123-3104 - Centre d'hébergement Champlain-de-la-Rose-Blanche</t>
  </si>
  <si>
    <t>5123-3591 - CSSS de Memphrémagog - Centre de jour d'Ayer's Cliff</t>
  </si>
  <si>
    <t>5123-4086 - CR pour les mères et leurs enfants Villa Marie-Claire</t>
  </si>
  <si>
    <t>5123-4094 - Point de service Memphrémagog-Coaticook</t>
  </si>
  <si>
    <t>5123-4102 - Atelier du Val-Saint-François</t>
  </si>
  <si>
    <t>5123-4110 - Centre d'activités de jour de Magog</t>
  </si>
  <si>
    <t>5123-4128 - Centre d'activités de jour du Haut-Saint-François</t>
  </si>
  <si>
    <t>5123-4136 - Centre d'activités de jour du Val-Saint-François</t>
  </si>
  <si>
    <t>5123-4144 - Centre d'activités de jour de Dixville</t>
  </si>
  <si>
    <t>5123-4219 - Serv. ext. et aides techn. de Memphrémagog</t>
  </si>
  <si>
    <t>5123-4227 - Atelier du Val-Saint-François</t>
  </si>
  <si>
    <t>5123-4474 - CLSC Saint-Charles</t>
  </si>
  <si>
    <t>5123-4482 - CLSC de Bromont</t>
  </si>
  <si>
    <t>5123-4524 - CHSLD de Granby</t>
  </si>
  <si>
    <t>5123-4763 - CHSLD Gérard-Harbec</t>
  </si>
  <si>
    <t>5123-4805 - Point de service Granit</t>
  </si>
  <si>
    <t>5123-5091 - CLSC Robinson-Sud</t>
  </si>
  <si>
    <t>5123-5661 - GMFU La Pommeraie</t>
  </si>
  <si>
    <t>5124-5280 - CLSC ET CENTRE SERV. AMB. BELVÉDÈRE</t>
  </si>
  <si>
    <t>5124-6031 - UNITÉ DE CONFINEMENT COMMUNAUTAIRE</t>
  </si>
  <si>
    <t>5124-6114 - UNITÉ BOMBARDIER (SNT)</t>
  </si>
  <si>
    <t>5124-6262 - CLSC DE MAGOG</t>
  </si>
  <si>
    <t>5124-6353 - CHSLD TEMPORAIRE SHERBROOKE</t>
  </si>
  <si>
    <t>5149-6438 - Point de service Asbestos</t>
  </si>
  <si>
    <t>5176-9636 - CLSC de La Patrie</t>
  </si>
  <si>
    <t>5176-9644 - CLSC de Cookshire</t>
  </si>
  <si>
    <t>5179-1846 - BUREAU DE GRANBY</t>
  </si>
  <si>
    <t>5183-1428 - Atelier Le Sept de Trèfle</t>
  </si>
  <si>
    <t>5183-1436 - CR en déficience physique des Sources</t>
  </si>
  <si>
    <t>5225-6989 - CHSLD Marie-Berthe-Couture</t>
  </si>
  <si>
    <t>5267-7994 - CLSC de Waterloo</t>
  </si>
  <si>
    <t>5275-4975 - CLSC de Cowansville-Sud</t>
  </si>
  <si>
    <t>5298-3848 - CLSC ET GMFU SPEID</t>
  </si>
  <si>
    <t>5317-4454 - CSSS du Granit - Point de service de Lambton</t>
  </si>
  <si>
    <t>5333-2847 - CSSS de Memphrémagog - Point de service de Stanstead</t>
  </si>
  <si>
    <t>5353-5373 - CLSC d'East Angus</t>
  </si>
  <si>
    <t>5458-3794 - CLSC de Saint-Ludger</t>
  </si>
  <si>
    <t>5517-0088 - Point de service Sherbrooke</t>
  </si>
  <si>
    <t>5517-4510 - CLSC de Mansonville</t>
  </si>
  <si>
    <t>5518-3370 - Centre de réadaptation de l'Estrie</t>
  </si>
  <si>
    <t>5536-9144 - CENTRE D'HEBERGEMENT DE WOTTON</t>
  </si>
  <si>
    <t>5561-7005 - CHSLD de Waterloo</t>
  </si>
  <si>
    <t>5561-7013 - CLSC Notre-Dame</t>
  </si>
  <si>
    <t>5561-7641 - CLSC - Centre d'hébergement de Windsor</t>
  </si>
  <si>
    <t>5561-7658 - CLSC - Centre d'hébergement de Valcourt</t>
  </si>
  <si>
    <t>5561-7666 - CHSLD de Richmond</t>
  </si>
  <si>
    <t>06 - Montréal</t>
  </si>
  <si>
    <t>1108-4464 - Centre de soins prolonges grace dart</t>
  </si>
  <si>
    <t>1128-1516 - HOPITAL GENERAL DU LAKESHORE -&gt;-&gt;</t>
  </si>
  <si>
    <t>1236-6043 - C.h.s.l.d. bayview</t>
  </si>
  <si>
    <t>1269-1234 - CENTRE HOSPITALIER DE LACHINE -&gt;-&gt;</t>
  </si>
  <si>
    <t>1274-5725 - Centre hospitalier de St. Mary</t>
  </si>
  <si>
    <t>1752-4224 - Manoir beaconsfield</t>
  </si>
  <si>
    <t>2953-0078 - Chsld bussey (quebec)</t>
  </si>
  <si>
    <t>5122-0911 - Atelier de travail labrosse</t>
  </si>
  <si>
    <t>5122-1125 - CHSLD Herron</t>
  </si>
  <si>
    <t>5122-1455 - Foyer de groupe dornal</t>
  </si>
  <si>
    <t>5122-1588 - Mountain view school 'project center'</t>
  </si>
  <si>
    <t>5122-1794 - Centre d'activites de jour option</t>
  </si>
  <si>
    <t>5122-1802 - Atelier de travail et centre d'activites de jour benny</t>
  </si>
  <si>
    <t>5122-2636 - Hopital de jour le tremplin</t>
  </si>
  <si>
    <t>5122-2644 - Hopital de jour l'envol</t>
  </si>
  <si>
    <t>5122-3048 - CAMPUS CARTIER</t>
  </si>
  <si>
    <t>5122-3246 - Hopital grace dart</t>
  </si>
  <si>
    <t>5122-3253 - Centre d'hébergement de Dorval</t>
  </si>
  <si>
    <t>5122-3261 - Centre d'hébergement Nazaire-Piché</t>
  </si>
  <si>
    <t>5122-4103 - Foyer de groupe colton</t>
  </si>
  <si>
    <t>5122-4392 - Hôpital de LaSalle</t>
  </si>
  <si>
    <t>5122-4590 - Chsld des floralies-de-lachine</t>
  </si>
  <si>
    <t>5122-5068 - Centre serv. amb. en santé mentale Saint-Charles</t>
  </si>
  <si>
    <t>5122-5340 - Centre de services en dited de l'ouest-de-montreal</t>
  </si>
  <si>
    <t>5122-8245 - Centre d'hébergement Denis-Benjamin-Viger</t>
  </si>
  <si>
    <t>5122-8252 - CLSC du Lac-Saint-Louis</t>
  </si>
  <si>
    <t>5122-8260 - CLSC de Pierrefonds</t>
  </si>
  <si>
    <t>5122-8278 - Hôpital général du Lakeshore</t>
  </si>
  <si>
    <t>5122-8286 - Centre d'hébergement de LaSalle</t>
  </si>
  <si>
    <t>5122-8294 - CLSC de Dorval-Lachine</t>
  </si>
  <si>
    <t>5122-8302 - Centre d'hébergement de Lachine</t>
  </si>
  <si>
    <t>5123-0118 - Château sur le Lac</t>
  </si>
  <si>
    <t>5123-0365 - CHSLD de Pierrefonds</t>
  </si>
  <si>
    <t>5123-2650 - Foyer de groupe Roxboro</t>
  </si>
  <si>
    <t>5123-4383 - Centre d'activités de jour Alternative</t>
  </si>
  <si>
    <t>5123-4391 - Centre d'activités de jour Cartier</t>
  </si>
  <si>
    <t>5123-5190 - Hôpital Douglas</t>
  </si>
  <si>
    <t>5123-5208 - Centre serv. amb. de soins psy. Crawford</t>
  </si>
  <si>
    <t>5123-5216 - Centre serv. amb. de soins psy. Wellington</t>
  </si>
  <si>
    <t>5123-5422 - Centre d'acceuil Le Programme de Portage</t>
  </si>
  <si>
    <t>5123-6263 - GMFU et centre serv. amb. de St. Mary</t>
  </si>
  <si>
    <t>5123-6305 - CHSLD en santé mentale de Lachine</t>
  </si>
  <si>
    <t>5124-3202 - Centre de services en DITED Garry-Taylor</t>
  </si>
  <si>
    <t>5124-4754 - CLSC ÎLE-DES-SŒURS</t>
  </si>
  <si>
    <t>5124-5579 - AIRE OUVERTE SAURIOL</t>
  </si>
  <si>
    <t>5124-5694 - CHSLD ARGYLE - POINTE-CLAIRE</t>
  </si>
  <si>
    <t>5124-5827 - HÔPITAL COURTE DURÉE PLACE DUPUIS</t>
  </si>
  <si>
    <t>5124-5983 - SNT - HÔPITAL DE LASALLE - ARÉNA JACQUES LEMAIRE</t>
  </si>
  <si>
    <t>5124-6171 - ZONE TIÈDE 405 HÉBERGEMENT</t>
  </si>
  <si>
    <t>5124-6197 - CHSLD DE L'OUEST-DE-L'ÎLE</t>
  </si>
  <si>
    <t>5124-6452 - CRDP RAYMOND-DEWAR-LAURIER</t>
  </si>
  <si>
    <t>5124-6460 - CRDP RAYMOND-DEWAR-RADISSON</t>
  </si>
  <si>
    <t>5124-6478 - CRDP LUCIE-BRUNEAU-FULLUM</t>
  </si>
  <si>
    <t>5124-6528 - ULLURIAQ-BOYS</t>
  </si>
  <si>
    <t>5124-6536 - ULLURIAQ-GIRLS</t>
  </si>
  <si>
    <t>5134-0248 - Succursale West Island</t>
  </si>
  <si>
    <t>5134-0297 - Succursale Protection de la jeunesse</t>
  </si>
  <si>
    <t>5152-1425 - Hôpital Sainte-Anne</t>
  </si>
  <si>
    <t>5161-0095 - Foyer de groupe Odyssey</t>
  </si>
  <si>
    <t>5161-0111 - Foyer de groupe Maisonneuve</t>
  </si>
  <si>
    <t>5161-0137 - Foyer de groupe Couvrette</t>
  </si>
  <si>
    <t>5161-0145 - Foyer de groupe Rudel</t>
  </si>
  <si>
    <t>5161-0186 - Foyer de groupe Saint-James</t>
  </si>
  <si>
    <t>5161-0194 - Foyer de groupe Bourbonnière</t>
  </si>
  <si>
    <t>5179-1754 - Succursale Tribunal de la jeunesse</t>
  </si>
  <si>
    <t>5183-5742 - Succursale Centre-Ville</t>
  </si>
  <si>
    <t>5250-4065 - CAMPUS PRÉVOST</t>
  </si>
  <si>
    <t>5252-7314 - Campus Dorval</t>
  </si>
  <si>
    <t>5252-7348 - Foyer de groupe Tobin House</t>
  </si>
  <si>
    <t>5252-7355 - Foyer de groupe Hawkins</t>
  </si>
  <si>
    <t>5332-4349 - CHSLD du Manoir-de-l'Ouest-de-l'Île</t>
  </si>
  <si>
    <t>5358-4785 - Appartement Supervisé Wilson</t>
  </si>
  <si>
    <t>5410-3080 - Les centres de la jeunesse et de la famille Batshaw</t>
  </si>
  <si>
    <t>5458-3208 - CHSLD Vigi de Dollard-des-Ormeaux</t>
  </si>
  <si>
    <t>5458-3232 - CHSLD Vigi de Pierrefonds</t>
  </si>
  <si>
    <t>5458-3828 - CHSLD des Floralies-de-Lasalle</t>
  </si>
  <si>
    <t>5487-8111 - CLSC de LaSalle</t>
  </si>
  <si>
    <t>07 - Outaouais</t>
  </si>
  <si>
    <t>1241-6525 - PAVILLON DU CENTRE HOSPITALIER -&gt;-&gt;</t>
  </si>
  <si>
    <t>1262-1728 - CENTRE HOSPITALIER GATINEAU MEMORIAL -&gt;-&gt;</t>
  </si>
  <si>
    <t>1267-9809 - CENTRE HOSPITALIER PIERRE-JANET -&gt;-&gt;</t>
  </si>
  <si>
    <t>5121-7248 - CLSC ET CPEJ DE L'OUTAOUAIS</t>
  </si>
  <si>
    <t>5121-9442 - Clsc de mansfield-et-pontefract -&gt;-&gt;</t>
  </si>
  <si>
    <t>5121-9459 - HÔPITAL ET CHSLD DU PONTIAC</t>
  </si>
  <si>
    <t>5121-9467 - CLSC ET CENTRE SERV. EXT. POUR LES AÎNÉS DE SHAWVILLE</t>
  </si>
  <si>
    <t>5121-9483 - CHSLD DE MANSFIELD-ET-PONTEFRACT</t>
  </si>
  <si>
    <t>5121-9491 - CLSC ET CHSLD DE LA PETITE-NATION</t>
  </si>
  <si>
    <t>5121-9517 - CLSC Leguerrier</t>
  </si>
  <si>
    <t>5121-9525 - CHSLD D'AYLMER</t>
  </si>
  <si>
    <t>5121-9871 - CLSC d'Otter Lake</t>
  </si>
  <si>
    <t>5122-0176 - Centre d'hébergement de Vallée-de-la-Lièvre</t>
  </si>
  <si>
    <t>5122-0184 - Clsc de gatineau - avenue gatineau</t>
  </si>
  <si>
    <t>5122-0200 - CHSLD ERNEST-BRISSON</t>
  </si>
  <si>
    <t>5122-0317 - CLSC de Low</t>
  </si>
  <si>
    <t>5122-1414 - Centre d'hébergement de Gracefield</t>
  </si>
  <si>
    <t>5122-1422 - CENTRE SERV.AMB. EN SM MOUSETTE</t>
  </si>
  <si>
    <t>5122-1703 - Hôpital de Gatineau</t>
  </si>
  <si>
    <t>5122-1711 - Hôpital de Hull</t>
  </si>
  <si>
    <t>5122-1893 - Hôpital de Maniwaki</t>
  </si>
  <si>
    <t>5122-1901 - Centre d'hébergement de Maniwaki</t>
  </si>
  <si>
    <t>5122-2958 - CPEJ DE BUCKINGHAM</t>
  </si>
  <si>
    <t>5122-3311 - Centre d'hebergement champlain-de-gatineau</t>
  </si>
  <si>
    <t>5122-3329 - Chsld vigi de l'outaouais</t>
  </si>
  <si>
    <t>5122-4020 - CLSC de Chelsea</t>
  </si>
  <si>
    <t>5122-4038 - Clsc de cantley</t>
  </si>
  <si>
    <t>5122-4046 - CLSC de Val-des-Monts</t>
  </si>
  <si>
    <t>5122-4665 - CLSC de Quyon</t>
  </si>
  <si>
    <t>5122-5621 - Maison de naissance de l'Outaouais</t>
  </si>
  <si>
    <t>5122-6793 - CENTRE MULTI. SSS DE GATINEAU</t>
  </si>
  <si>
    <t>5122-6850 - Maison paul-bergeron -&gt;-&gt;</t>
  </si>
  <si>
    <t>5122-7361 - CR en déficience physique de l'Outaouais</t>
  </si>
  <si>
    <t>5122-7387 - CR en déficience physique de Vallée-de-la-Lièvre</t>
  </si>
  <si>
    <t>5122-8799 - HÔPITAL ET CHSLD MÉMORIAL DE WAKEFIELD / WAKEFIELD MEMO</t>
  </si>
  <si>
    <t>5122-8807 - CLSC Saint-Rédempteur</t>
  </si>
  <si>
    <t>5122-8815 - CHSLD LIONEL-ÉMOND</t>
  </si>
  <si>
    <t>5122-8823 - HÔPITAL ET CHSLD DE PAPINEAU</t>
  </si>
  <si>
    <t>5122-8831 - CLSC de Vallée-de-la-Lièvre</t>
  </si>
  <si>
    <t>5122-9409 - CENTRE MULTI. SSS ROBERT-WRIGHT</t>
  </si>
  <si>
    <t>5122-9425 - CENTRE ACT. DE JOUR EN DI-TSA</t>
  </si>
  <si>
    <t>5122-9557 - CPEJ LA VÉRENDRYE EST</t>
  </si>
  <si>
    <t>5122-9565 - CPEJ DE L'AVENUE GATINEAU</t>
  </si>
  <si>
    <t>5123-0837 - CRD SAINT-RENÉ</t>
  </si>
  <si>
    <t>5123-0969 - CRDI-TSA DE GATINEAU</t>
  </si>
  <si>
    <t>5123-1785 - CLSC de Gatineau - Saint-Raymond</t>
  </si>
  <si>
    <t>5123-3641 - Hôpital de jour - Pavillon Marcel d'Amour</t>
  </si>
  <si>
    <t>5123-3674 - Centre serv. amb. Corbeil</t>
  </si>
  <si>
    <t>5123-3930 - CLSC de Maniwaki</t>
  </si>
  <si>
    <t>5123-3989 - Hôpital en santé mentale Pierre-Janet</t>
  </si>
  <si>
    <t>5123-4193 - CRD de l'Outaouais</t>
  </si>
  <si>
    <t>5123-5273 - CHSLD du Pontiac</t>
  </si>
  <si>
    <t>5123-5414 - GMFU et centre serv. amb. en pédiatrie de l’Outaouais</t>
  </si>
  <si>
    <t>5124-5058 - CENTRE MULTI. SSS DE MANSFIELD-ET-PONTEFRACT</t>
  </si>
  <si>
    <t>5124-5066 - CRJDA FREEMAN</t>
  </si>
  <si>
    <t>5124-5074 - CENTRE MULTI. SSS DE SAINT-ANDRÉ-AVELLIN</t>
  </si>
  <si>
    <t>5124-5082 - CENTRE MULTI. SSS DE LA PÊCHE</t>
  </si>
  <si>
    <t>5124-5090 - CENTRE SERV. EXT. POUR LES AÎNÉS DE GATINEAU</t>
  </si>
  <si>
    <t>5149-6800 - CPEJ de Vallée-de-la-Gatineau</t>
  </si>
  <si>
    <t>5176-9909 - CLSC de Gracefield</t>
  </si>
  <si>
    <t>5176-9925 - CLSC de Val-des-Bois</t>
  </si>
  <si>
    <t>5196-2827 - CLSC de Chapeau</t>
  </si>
  <si>
    <t>5225-9579 - CRJDA LA TRAVERSÉE</t>
  </si>
  <si>
    <t>5225-9587 - Maison des Filles -&gt;-&gt;</t>
  </si>
  <si>
    <t>5225-9629 - CRJDA JEAN-EUDES-MORIN</t>
  </si>
  <si>
    <t>5225-9660 - CRJDA NOTRE-DAME</t>
  </si>
  <si>
    <t>5284-1640 - CRDP DE MANIWAKI</t>
  </si>
  <si>
    <t>5300-1178 - CLSC de Rapides-des-Joachims</t>
  </si>
  <si>
    <t>5302-7173 - CRJDA Freeman -&gt;-&gt;</t>
  </si>
  <si>
    <t>5478-1216 - Centre hospitalier Pierre-Janet</t>
  </si>
  <si>
    <t>5478-1224 - Centre serv. amb. Pierre-Janet</t>
  </si>
  <si>
    <t>5480-4398 - Centre d'hébergement des Collines et CLSC de La Pèche -&gt;-&gt;</t>
  </si>
  <si>
    <t>5484-6399 - CRDI-TSA DE BUCKINGHAM</t>
  </si>
  <si>
    <t>5484-6431 - CRDI-TSA DE MANIWAKI</t>
  </si>
  <si>
    <t>5498-8290 - CLSC de Gatineau - du Mont-Bleu</t>
  </si>
  <si>
    <t>5527-2686 - CRJDA TACHÉ</t>
  </si>
  <si>
    <t>5561-8292 - CHSLD LA PIÉTÀ</t>
  </si>
  <si>
    <t>5561-8813 - CRDP SAINT-RAYMOND</t>
  </si>
  <si>
    <t>08 - Abitibi-Témiscamingue</t>
  </si>
  <si>
    <t>1174-3416 - CENTRE HOSPITALIER DE VAL-D'OR -&gt;-&gt;</t>
  </si>
  <si>
    <t>1232-2434 - CENTRE HOSPITALIER HOTEL-DIEU D'AMOS -&gt;-&gt;</t>
  </si>
  <si>
    <t>1246-9490 - Services d'hebergement internes - sous-region d'amos</t>
  </si>
  <si>
    <t>1277-7744 - CENTRE HOSPITALIER ROUYN-NORANDA -&gt;-&gt;</t>
  </si>
  <si>
    <t>1294-3486 - CSSS DE TEMISCAMING-ET-DE-KIPAWA -&gt;-&gt;</t>
  </si>
  <si>
    <t>5121-8550 - Bureau d'amos</t>
  </si>
  <si>
    <t>5121-8568 - Centre d'orientation l'etape</t>
  </si>
  <si>
    <t>5121-8840 - Pavillon Sainte-Famille</t>
  </si>
  <si>
    <t>5121-8857 - CHSLD de Ville-Marie</t>
  </si>
  <si>
    <t>5121-9632 - CHSLD de Val-d'Or</t>
  </si>
  <si>
    <t>5121-9640 - CLSC de Senneterre</t>
  </si>
  <si>
    <t>5121-9699 - CHSLD d'Amos</t>
  </si>
  <si>
    <t>5122-1083 - Centre de soins de courte durée La Sarre</t>
  </si>
  <si>
    <t>5122-1091 - Chsld macamic</t>
  </si>
  <si>
    <t>5122-2164 - Le chsld des premieres nations du timiskaming</t>
  </si>
  <si>
    <t>5122-5589 - HÔPITAL ET CRD DE VAL-D'OR</t>
  </si>
  <si>
    <t>5122-5597 - Hôpital psychiatrique de Malartic</t>
  </si>
  <si>
    <t>5122-7643 - Services externes de Ville-Marie</t>
  </si>
  <si>
    <t>5122-7668 - Services externes de Rouyn-Noranda</t>
  </si>
  <si>
    <t>5122-7700 - Services externes de Senneterre</t>
  </si>
  <si>
    <t>5122-7825 - CLSC de Rémigny</t>
  </si>
  <si>
    <t>5122-7866 - CLSC de Nédélec</t>
  </si>
  <si>
    <t>5122-8906 - Hôpital d'Amos</t>
  </si>
  <si>
    <t>5122-8914 - CLSC de Rouyn-Noranda</t>
  </si>
  <si>
    <t>5122-8922 - Hôpital de Rouyn-Noranda</t>
  </si>
  <si>
    <t>5122-8930 - CHSLD Pie-XII</t>
  </si>
  <si>
    <t>5122-9391 - CLSC de Taschereau</t>
  </si>
  <si>
    <t>5123-0274 - Serv. ext. - Déf. phys. de Val d'Or</t>
  </si>
  <si>
    <t>5123-1926 - CRD d'Amos</t>
  </si>
  <si>
    <t>5123-2254 - CR La Maison</t>
  </si>
  <si>
    <t>5123-2262 - Serv. ext. - Déf. phys. d'Amos</t>
  </si>
  <si>
    <t>5123-2874 - Point de service de 1ère ligne Dupuy</t>
  </si>
  <si>
    <t>5123-2882 - CLSC de Gallichan</t>
  </si>
  <si>
    <t>5123-2890 - CLSC DE BEAUCANTON</t>
  </si>
  <si>
    <t>5123-2908 - CLSC de Duparquet</t>
  </si>
  <si>
    <t>5123-3278 - CHSLD de Malartic</t>
  </si>
  <si>
    <t>5123-3377 - Bureau de Ville-Marie</t>
  </si>
  <si>
    <t>5123-3385 - Foyer de groupe pour JDA de Louvicourt</t>
  </si>
  <si>
    <t>5123-3393 - CRJDA de Rouyn-Noranda</t>
  </si>
  <si>
    <t>5123-3609 - Point de service de Témiscaming-et-de-Kipawa</t>
  </si>
  <si>
    <t>5123-4367 - CLSC de Moffet</t>
  </si>
  <si>
    <t>5123-4375 - CLSC de Notre-Dame-du-Nord</t>
  </si>
  <si>
    <t>5123-4433 - Sous-région de Rouyn-Noranda</t>
  </si>
  <si>
    <t>5123-4532 - Bureau de Senneterre</t>
  </si>
  <si>
    <t>5123-4540 - CLSC de Cadillac</t>
  </si>
  <si>
    <t>5123-4557 - CLSC de Cléricy</t>
  </si>
  <si>
    <t>5123-4565 - CLSC de Montbeillard</t>
  </si>
  <si>
    <t>5123-4573 - CLSC de Destor</t>
  </si>
  <si>
    <t>5123-4581 - CLSC de Laforce</t>
  </si>
  <si>
    <t>5123-4599 - CLSC de Belleterre</t>
  </si>
  <si>
    <t>5123-4607 - CLSC de Latulipe</t>
  </si>
  <si>
    <t>5123-4748 - Serv. ext. - Déf. phys. de Ville-Marie</t>
  </si>
  <si>
    <t>5123-6016 - CLSC de Val-d'Or</t>
  </si>
  <si>
    <t>5123-6222 - GMFU de La Vallée-de-l’Or</t>
  </si>
  <si>
    <t>5123-6271 - Centre multi. SSS de Rouyn-Noranda</t>
  </si>
  <si>
    <t>5124-6247 - SNT GERMAIN-BIGUÉ</t>
  </si>
  <si>
    <t>5124-6254 - SNT CRDI AMOS</t>
  </si>
  <si>
    <t>5149-6099 - Bureau de La Sarre</t>
  </si>
  <si>
    <t>5149-6131 - BUREAU DE SENNETERRE -&gt;-&gt;</t>
  </si>
  <si>
    <t>5232-8531 - Sous-région de La Sarre</t>
  </si>
  <si>
    <t>5257-1767 - Sous-région de Val-d'Or</t>
  </si>
  <si>
    <t>5266-5114 - Services externes de Témiscaming</t>
  </si>
  <si>
    <t>5266-5163 - Services externes de La Sarre</t>
  </si>
  <si>
    <t>5269-0815 - CLSC ET HOPITAL DE ROUYN-NORANDA -&gt;-&gt;</t>
  </si>
  <si>
    <t>5294-2570 - Serv. ext. - Déf. phys. de La Sarre</t>
  </si>
  <si>
    <t>5307-1254 - Sous-région de Ville-Marie</t>
  </si>
  <si>
    <t>5351-5524 - CLSC de Preissac</t>
  </si>
  <si>
    <t>5351-5532 - CLSC de Barraute</t>
  </si>
  <si>
    <t>5351-5540 - CLSC de Rochebaucourt</t>
  </si>
  <si>
    <t>5370-2106 - CLSC de Normétal</t>
  </si>
  <si>
    <t>5432-1989 - CLSC de Beaudry</t>
  </si>
  <si>
    <t>5458-3380 - CHSLD de La Sarre</t>
  </si>
  <si>
    <t>5458-3398 - CHSLD Palmarolle</t>
  </si>
  <si>
    <t>5465-7820 - CLSC d'Amos</t>
  </si>
  <si>
    <t>5502-3097 - Serv. ext. aides techn. de Rouyn-Noranda</t>
  </si>
  <si>
    <t>09 - Côte-Nord</t>
  </si>
  <si>
    <t>1316-0395 - CENTRE DE SANTE ET DE SERVICES SOCIAUX DE SEPT-ILES -&gt;-&gt;</t>
  </si>
  <si>
    <t>1329-4020 - CENTRE DE SANTE ET SERVICES SOC. DE LA BASSE-COTE-NORD</t>
  </si>
  <si>
    <t>1462-8986 - CSSS de l'Hématite -&gt;-&gt;</t>
  </si>
  <si>
    <t>1638-5478 - CENTRE HOSPITALIER REGIONAL BAIE-COMEAU -&gt;-&gt;</t>
  </si>
  <si>
    <t>5121-8212 - Foyer uikupeshakan (arc-en-ciel)</t>
  </si>
  <si>
    <t>5121-8733 - CENTRE MULTI. SSS DES ESCOUMINS</t>
  </si>
  <si>
    <t>5121-8741 - CENTRE MULTI. SSS DE FORESTVILLE</t>
  </si>
  <si>
    <t>5121-8758 - CHSLD des Bergeronnes</t>
  </si>
  <si>
    <t>5121-8972 - CPEJ de Baie-Comeau</t>
  </si>
  <si>
    <t>5121-9004 - Centre multi. SSS de la Minganie -&gt;-&gt;</t>
  </si>
  <si>
    <t>5121-9012 - CHSLD de Havre-Saint-Pierre</t>
  </si>
  <si>
    <t>5122-0143 - Mishta-an-auass</t>
  </si>
  <si>
    <t>5122-0259 - CLSC de Sept-Îles</t>
  </si>
  <si>
    <t>5122-1463 - GMFU DE MANICOUAGAN ET CLSC LIONEL-CHAREST</t>
  </si>
  <si>
    <t>5122-1471 - CHSLD N.-A.-Labrie -&gt;-&gt;</t>
  </si>
  <si>
    <t>5122-4657 - CRJDA de Sept-Îles</t>
  </si>
  <si>
    <t>5122-8765 - CLSC ET HÔPITAL LE ROYER</t>
  </si>
  <si>
    <t>5122-9896 - CSSS de Port-Cartier -&gt;-&gt;</t>
  </si>
  <si>
    <t>5123-0340 - CPEJ ET CRDI-TSA DE SEPT-ÎLES</t>
  </si>
  <si>
    <t>5123-2023 - HÔPITAL ET CLSC DE SEPT-ÎLES</t>
  </si>
  <si>
    <t>5123-4508 - CSSS de la Basse-Côte-Nord -&gt;-&gt;</t>
  </si>
  <si>
    <t>5123-5034 - CPEJ ET CR DES ESCOUMINS</t>
  </si>
  <si>
    <t>5123-5042 - CPEJ ET CRD DE FORESTVILLE</t>
  </si>
  <si>
    <t>5123-5984 - CLSC de Godbout</t>
  </si>
  <si>
    <t>5123-5992 - CLSC de Franquelin</t>
  </si>
  <si>
    <t>5123-6008 - CLSC de Blanc-Sablon</t>
  </si>
  <si>
    <t>5123-6057 - CLSC de Sacré-Coeur</t>
  </si>
  <si>
    <t>5124-5033 - AIRE OUVERTE DE SEPT-ÎLES</t>
  </si>
  <si>
    <t>5124-5108 - CENTRE MULTI. SSS DE FERMONT</t>
  </si>
  <si>
    <t>5124-5116 - CENTRE MULTI. SSS DE LA MINGANIE</t>
  </si>
  <si>
    <t>5124-5124 - CHSLD ET CRD N.-A.-LABRIE</t>
  </si>
  <si>
    <t>5124-5132 - CENTRE MULTI. SSS DE PORT-CARTIER</t>
  </si>
  <si>
    <t>5124-5140 - CENTRE MULTI. SSS DE LA BASSE-CÔTE-NORD</t>
  </si>
  <si>
    <t>5124-5157 - CENTRE MULTI. SSS DE SEPT-ÎLES</t>
  </si>
  <si>
    <t>5124-5165 - CLSC DE TADOUSSAC</t>
  </si>
  <si>
    <t>5124-5173 - CHSLD DE SEPT-ÎLES</t>
  </si>
  <si>
    <t>5124-5959 - SNT - UNITÉ LA RÉSIDENCE DES BÂTISSEURS À SEPT-ÎLES</t>
  </si>
  <si>
    <t>5124-5967 - SNT - UNITÉ LE CHÂTEAU À BAIE-COMEAU</t>
  </si>
  <si>
    <t>5124-5975 - SNT - MAISON D'AIDE ET D'HÉBERGEMENT DE FERMONT</t>
  </si>
  <si>
    <t>5124-6312 - AIRE OUVERTE DE BAIE-COMEAU</t>
  </si>
  <si>
    <t>5138-7371 - CRDI-TSA ET CRDP DE BAIE-COMEAU</t>
  </si>
  <si>
    <t>5179-1531 - CPEJ de Kawawachikamach</t>
  </si>
  <si>
    <t>5201-3679 - CHSLD Boisvert</t>
  </si>
  <si>
    <t>5214-4714 - CLSC et CHSLD Donald-G.-Hodd</t>
  </si>
  <si>
    <t>5232-8713 - CLSC de La Tabatière</t>
  </si>
  <si>
    <t>5232-8721 - CLSC de Saint-Augustin</t>
  </si>
  <si>
    <t>5232-8739 - CLSC de Rivière-Saint-Paul</t>
  </si>
  <si>
    <t>5243-7613 - CLSC de Mutton Bay</t>
  </si>
  <si>
    <t>5243-7621 - CLSC de Kegaska</t>
  </si>
  <si>
    <t>5243-7647 - CLSC de Chevery</t>
  </si>
  <si>
    <t>5243-7654 - CLSC de Tête-à-la-Baleine</t>
  </si>
  <si>
    <t>5283-0007 - CRDI-TSA ET CRDP DE SEPT-ÎLES</t>
  </si>
  <si>
    <t>5306-8680 - CLSC Victor-Lachance</t>
  </si>
  <si>
    <t>5306-8706 - CLSC de Baie-Johan-Beetz</t>
  </si>
  <si>
    <t>5306-8722 - CLSC de Natashquan</t>
  </si>
  <si>
    <t>5306-8755 - CLSC de Port-Menier</t>
  </si>
  <si>
    <t>5306-8763 - CLSC de Rivière-au-Tonnerre</t>
  </si>
  <si>
    <t>5306-8771 - CLSC de Rivière-Saint-Jean</t>
  </si>
  <si>
    <t>5354-8715 - CLSC Corinne-Vallée-Therrien</t>
  </si>
  <si>
    <t>5417-9742 - CLSC de Schefferville</t>
  </si>
  <si>
    <t>5417-9841 - CLSC Naskapi</t>
  </si>
  <si>
    <t>5468-9336 - Unité de vie pour jeunes en diff. d'adapt. Pishimuss</t>
  </si>
  <si>
    <t>5556-1641 - CRJDA RICHELIEU</t>
  </si>
  <si>
    <t>5559-7439 - CLSC de Longue-Pointe-de-Mingan</t>
  </si>
  <si>
    <t>5560-9697 - CLSC Marie-Leblanc-Côté</t>
  </si>
  <si>
    <t>10 - Nord-du-Québec</t>
  </si>
  <si>
    <t>5121-8501 - Centre de santé de Chibougamau</t>
  </si>
  <si>
    <t>5121-8519 - Centre de sante rene-ricard</t>
  </si>
  <si>
    <t>5121-8527 - Centre de santé Lebel</t>
  </si>
  <si>
    <t>5121-8535 - Centre de santé Isle-Dieu</t>
  </si>
  <si>
    <t>5121-8543 - Centre de sante de radisson</t>
  </si>
  <si>
    <t>5124-5025 - CHSLD BORÉAL</t>
  </si>
  <si>
    <t>11 - Gaspésie–Îles-de-la-Madeleine</t>
  </si>
  <si>
    <t>1245-5135 - CENTRE HOSPITALIER BAIE-DES-CHALEURS -&gt;-&gt;</t>
  </si>
  <si>
    <t>1360-7981 - CENTRE HOSPITALIER DE CHANDLER -&gt;-&gt;</t>
  </si>
  <si>
    <t>1856-1191 - CENTRE D'ACCUEIL DU LITTORAL</t>
  </si>
  <si>
    <t>2973-2203 - Point de service de la MRC de La Haute-Gaspesie</t>
  </si>
  <si>
    <t>5121-6596 - CLSC de Barachois</t>
  </si>
  <si>
    <t>5121-8329 - Centre d'hébergement de Maria</t>
  </si>
  <si>
    <t>5121-9020 - CLSC de Chandler</t>
  </si>
  <si>
    <t>5121-9038 - Centre d'hébergement du Rocher-Percé</t>
  </si>
  <si>
    <t>5122-0895 - Centre d'hébergement Mgr-Ross de Gaspé</t>
  </si>
  <si>
    <t>5122-0903 - Hôpital de Gaspé</t>
  </si>
  <si>
    <t>5122-0978 - CLSC de Paspebiac</t>
  </si>
  <si>
    <t>5122-0986 - Centre d'hébergement de New Carlisle</t>
  </si>
  <si>
    <t>5122-1281 - CLSC de Rivière-au-Renard</t>
  </si>
  <si>
    <t>5122-1299 - CLSC de Grande-Vallée</t>
  </si>
  <si>
    <t>5122-1307 - CLSC de Murdochville</t>
  </si>
  <si>
    <t>5122-1539 - Hôpital de Sainte-Anne-des-Monts</t>
  </si>
  <si>
    <t>5122-1547 - Centre d'hébergement de Cap-Chat</t>
  </si>
  <si>
    <t>5122-1554 - CLSC de Mont-Louis</t>
  </si>
  <si>
    <t>5122-1653 - Point de service de la mrc de la haute-gaspesie</t>
  </si>
  <si>
    <t>5122-1661 - Point de service de la mrc cote-de-gaspe</t>
  </si>
  <si>
    <t>5122-1679 - Point de service de la mrc avignon</t>
  </si>
  <si>
    <t>5122-7692 - CLSC de Cap-Chat</t>
  </si>
  <si>
    <t>5122-7775 - Hôpital de Chandler</t>
  </si>
  <si>
    <t>5122-7908 - Hôpital de Maria</t>
  </si>
  <si>
    <t>5122-7916 - CLSC Malauze et Centre d'hébergement de Matapédia</t>
  </si>
  <si>
    <t>5123-0514 - Point de service de la MRC Bonaventure</t>
  </si>
  <si>
    <t>5123-0522 - Point de service de la MRC Avignon</t>
  </si>
  <si>
    <t>5123-0530 - CR en déficience physique des Îles-de-la-Madeleine</t>
  </si>
  <si>
    <t>5123-0555 - Point de service de la MRC Avignon</t>
  </si>
  <si>
    <t>5123-0563 - Point de service de la MRC Côte-de-Gaspé</t>
  </si>
  <si>
    <t>5123-0571 - Point de service de la MRC Côte-de-Gaspé</t>
  </si>
  <si>
    <t>5123-5000 - CLSC de Sainte-Anne-des-Monts</t>
  </si>
  <si>
    <t>5123-5018 - CRD de La Haute-Gaspésie</t>
  </si>
  <si>
    <t>5123-5026 - CLSC de Marsoui</t>
  </si>
  <si>
    <t>5123-6255 - Centre multi. SSS de Gaspé</t>
  </si>
  <si>
    <t>5124-6270 - CHSLD PLAISANCE</t>
  </si>
  <si>
    <t>5149-6032 - CPRJDA de Bonaventure-Avignon</t>
  </si>
  <si>
    <t>5149-6040 - CPRJDA du Rocher-Percé</t>
  </si>
  <si>
    <t>5149-6057 - CPRJDA des Îles-de-la-Madeleine</t>
  </si>
  <si>
    <t>5149-6073 - Succursale Haute-Gaspésie</t>
  </si>
  <si>
    <t>5196-2967 - CLSC de Percé</t>
  </si>
  <si>
    <t>5236-6036 - CLSC de Gascons</t>
  </si>
  <si>
    <t>5239-4152 - CLSC de Pointe-à-la-Croix</t>
  </si>
  <si>
    <t>5275-4959 - CLSC de Caplan</t>
  </si>
  <si>
    <t>5275-4983 - CLSC de Saint-Omer</t>
  </si>
  <si>
    <t>5499-0643 - CRJDA de Gaspé</t>
  </si>
  <si>
    <t>5513-7871 - CRJDA de Bonaventure</t>
  </si>
  <si>
    <t>5513-7913 - CRJDA de Listuguj</t>
  </si>
  <si>
    <t>5561-8474 - Point de service de la MRC Avignon</t>
  </si>
  <si>
    <t>5561-8482 - Point de service de la MRC du Rocher-Percé</t>
  </si>
  <si>
    <t>5561-8516 - Point de service de la MRC Côte-de-Gaspé</t>
  </si>
  <si>
    <t>12 - Chaudière-Appalaches</t>
  </si>
  <si>
    <t>1159-1419 - HOTEL-DIEU DE LEVIS</t>
  </si>
  <si>
    <t>1232-0248 - CENTRE HOSPITALIER DE LA REGION DE L'AMIANTE</t>
  </si>
  <si>
    <t>1253-0259 - HOTEL-DIEU DE MONTMAGNY</t>
  </si>
  <si>
    <t>1331-7037 - Pavillon bellevue</t>
  </si>
  <si>
    <t>2637-0254 - Centre d'accueil saint-joseph de levis</t>
  </si>
  <si>
    <t>2736-3530 - CENTRE HOSPITALIER BEAUCE-ETCHEMIN -&gt;-&gt;</t>
  </si>
  <si>
    <t>5121-6612 - CENTRE ACT. DE JOUR DI-TSA DE BERTHIER-SUR-MER</t>
  </si>
  <si>
    <t>5121-7081 - CHSLD Richard-Busque</t>
  </si>
  <si>
    <t>5121-7099 - CHSLD du Séminaire</t>
  </si>
  <si>
    <t>5121-8634 - Centre multi. SSS de Lac-Etchemin</t>
  </si>
  <si>
    <t>5121-8683 - CLSC ET CHSLD DE SAINT-PROSPER</t>
  </si>
  <si>
    <t>5121-8691 - CLSC ET CHSLD DE SAINT-JEAN-PORT-JOLI</t>
  </si>
  <si>
    <t>5121-8709 - CLSC ET CENTRE SERV. EXT. POUR LES AÎNÉS DE SAINT-PAMPH</t>
  </si>
  <si>
    <t>5121-8790 - CLSC ET CENTRE SERV. EXT. POUR LES AÎNÉS DE LAURIER-STA</t>
  </si>
  <si>
    <t>5121-8808 - CHSLD ET CRDI-TSA DE SAINT-APOLLINAIRE</t>
  </si>
  <si>
    <t>5121-8816 - CHSLD de Saint-Sylvestre</t>
  </si>
  <si>
    <t>5121-8865 - CLSC de Saint-Lazare-de-Bellechasse</t>
  </si>
  <si>
    <t>5121-8873 - CHSLD ET CLSC DE SAINT-GERVAIS</t>
  </si>
  <si>
    <t>5121-8881 - CHSLD de Saint-Raphaël</t>
  </si>
  <si>
    <t>5121-8907 - CHSLD et CLSC de Saint-Anselme</t>
  </si>
  <si>
    <t>5121-8915 - CHSLD et CLSC de Sainte-Claire</t>
  </si>
  <si>
    <t>5121-9533 - Clsc et centre d'hebergement de beauceville -&gt;-&gt;</t>
  </si>
  <si>
    <t>5121-9673 - Centre Paul-Gilbert -CHSLD de Charny -&gt;-&gt;</t>
  </si>
  <si>
    <t>5121-9889 - CHSLD Denis-Marcotte</t>
  </si>
  <si>
    <t>5121-9897 - CHSLD Marc-André-Jacques</t>
  </si>
  <si>
    <t>5121-9905 - CHSLD DU LAC-NOIR</t>
  </si>
  <si>
    <t>5121-9913 - CHSLD René-Lavoie</t>
  </si>
  <si>
    <t>5122-0028 - CLSC de Saint-Fabien-de-Panet</t>
  </si>
  <si>
    <t>5122-0036 - CHSLD de Saint-Fabien-de-Panet</t>
  </si>
  <si>
    <t>5122-0044 - CLSC ET CHSLD DE MONTMAGNY</t>
  </si>
  <si>
    <t>5122-0457 - Centre serv. amb. de Lévis</t>
  </si>
  <si>
    <t>5122-0465 - CENTRE ACT. DE JOUR DI-TSA DUMAIS-NORD</t>
  </si>
  <si>
    <t>5122-1042 - CENTRE ACT. DE JOUR DI-TSA DESJARDINS-EST</t>
  </si>
  <si>
    <t>5122-1075 - CENTRE ACT. DE JOUR DI-TSA DE SAINT-ROMUALD</t>
  </si>
  <si>
    <t>5122-2222 - CENTRE D'ACCUEIL LE PROGRAMME DE PORTAGE -&gt;-&gt;</t>
  </si>
  <si>
    <t>5122-3816 - CRDI-TSA DE LÉVIS</t>
  </si>
  <si>
    <t>5122-3824 - Centre d'act. jour et services ext. st-georges-25e ave -&gt;-&gt;</t>
  </si>
  <si>
    <t>5122-4921 - Centre d'hebergement champlain - chanoine-audet</t>
  </si>
  <si>
    <t>5122-6033 - Centre serv. ext. pour les aînés de Saint-Romuald</t>
  </si>
  <si>
    <t>5122-6819 - FOYER DE GROUPE POUR JDA DE SAINTE-MARIE</t>
  </si>
  <si>
    <t>5122-6918 - CLSC d'Armagh</t>
  </si>
  <si>
    <t>5122-7296 - Bureau du 25 Vincent-Chagnon</t>
  </si>
  <si>
    <t>5122-7544 - Centre serv. amb. en SM de Lévis</t>
  </si>
  <si>
    <t>5122-7569 - Hôtel-Dieu de Lévis</t>
  </si>
  <si>
    <t>5122-8138 - Maison de naissance Mimosa</t>
  </si>
  <si>
    <t>5122-8179 - Centre multi. SSS de Beauceville -&gt;-&gt;</t>
  </si>
  <si>
    <t>5122-8948 - Hôpital de Thetford Mines -&gt;-&gt;</t>
  </si>
  <si>
    <t>5122-8955 - CLSC de Thetford Mines</t>
  </si>
  <si>
    <t>5122-8963 - Hôpital de Montmagny -&gt;-&gt;</t>
  </si>
  <si>
    <t>5122-8971 - Hôpital de Saint-Georges</t>
  </si>
  <si>
    <t>5122-8989 - CLSC de Saint-Joseph-de-Beauce</t>
  </si>
  <si>
    <t>5122-8997 - CLSC de la Guadeloupe</t>
  </si>
  <si>
    <t>5122-9722 - SERVICES AMBULATOIRES SPECIALISES CENTRE PAUL-GILBERT</t>
  </si>
  <si>
    <t>5123-0167 - Centre serv. amb. en pédopsy. de Lévis</t>
  </si>
  <si>
    <t>5123-0472 - CR en alcoolisme et toxicomanie de Beauceville -&gt;-&gt;</t>
  </si>
  <si>
    <t>5123-1256 - Foyer de groupe pour JDA Vincent-Chagnon</t>
  </si>
  <si>
    <t>5123-1546 - CLSC (Santé au travail) de Montmagny</t>
  </si>
  <si>
    <t>5123-1579 - CLSC (Sante au travail) de Saint-Georges</t>
  </si>
  <si>
    <t>5123-1645 - CENTRE ACT. DE JOUR DI-TSA DE SAINT-FLAVIEN</t>
  </si>
  <si>
    <t>5123-1728 - CENTRE ACT. DE JOUR DI-TSA PLAZA</t>
  </si>
  <si>
    <t>5123-1744 - CENTRE ACT. DE JOUR DI-TSA DE SAINT-PROSPER</t>
  </si>
  <si>
    <t>5123-1967 - HOTEL-DIEU DE LEVIS -&gt;-&gt;</t>
  </si>
  <si>
    <t>5123-2031 - CLSC ET CHSLD DE SAINTE-MARIE</t>
  </si>
  <si>
    <t>5123-2049 - CHSLD Saint-Alexandre</t>
  </si>
  <si>
    <t>5123-2098 - CRDI-TSA DE L'ISLET-SUR-MER</t>
  </si>
  <si>
    <t>5123-2122 - Centre d'hébergement Champlain-de-l'Assomption</t>
  </si>
  <si>
    <t>5123-2288 - CLSC de Saint-Romuald</t>
  </si>
  <si>
    <t>5123-2353 - CR en déficience physique de Charny</t>
  </si>
  <si>
    <t>5123-2585 - CHSLD de Saint-Eugène</t>
  </si>
  <si>
    <t>5123-2601 - CHSLD de Sainte-Perpétue</t>
  </si>
  <si>
    <t>5123-2619 - Centre d'accueil Le Programme de Portage</t>
  </si>
  <si>
    <t>5123-3856 - CRDI-TSA DE SAINTE-CLAIRE</t>
  </si>
  <si>
    <t>5123-3880 - Services externes de Thetford Mines - Notre-Dame -&gt;-&gt;</t>
  </si>
  <si>
    <t>5123-3898 - CENTRE ACT. DE JOUR DI-TSA NOTRE-DAME</t>
  </si>
  <si>
    <t>5123-5232 - CRDI-TSA DE SAINTE-MARIE</t>
  </si>
  <si>
    <t>5123-5265 - CLSC et CHSLD de Lévis -&gt;-&gt;</t>
  </si>
  <si>
    <t>5123-5380 - CPEJ ET CRJDA DE SAINT-ROMUALD</t>
  </si>
  <si>
    <t>5123-6073 - GMFU DE LÉVIS</t>
  </si>
  <si>
    <t>5124-5181 - CENTRE MULTI. SSS DE BEAUCEVILLE</t>
  </si>
  <si>
    <t>5124-5199 - CENTRE MULTI. SSS PAUL-GILBERT</t>
  </si>
  <si>
    <t>5124-5207 - CRDI-TSA ANDRÉ-WINGEN</t>
  </si>
  <si>
    <t>5124-5215 - CENTRE MULTI. SSS DE SAINT-GEORGES</t>
  </si>
  <si>
    <t>5124-5223 - HÔPITAL ET CRDP DE MONTMAGNY</t>
  </si>
  <si>
    <t>5124-5231 - HÔPITAL DE THETFORD MINES</t>
  </si>
  <si>
    <t>5124-5249 - CENTRE MULTI. SSS DE LÉVIS</t>
  </si>
  <si>
    <t>5124-5256 - CENTRE MULTI. SSS DONAT-GRENIER</t>
  </si>
  <si>
    <t>5124-5264 - CENTRE MULTI. SSS MONSEIGNEUR-BOURGET</t>
  </si>
  <si>
    <t>5124-5272 - CPEJ DE SAINTE-MARIE</t>
  </si>
  <si>
    <t>5236-0419 - CLSC de Disraeli</t>
  </si>
  <si>
    <t>5245-4998 - CPEJ ET CRJDA DE LÉVIS</t>
  </si>
  <si>
    <t>5245-5003 - Foyer de groupe pour JDA de Saint-Romuald</t>
  </si>
  <si>
    <t>5267-8562 - CLSC d'East Broughton</t>
  </si>
  <si>
    <t>5290-9132 - CLSC d'Adstock</t>
  </si>
  <si>
    <t>5296-7361 - CLSC de Saint-Antoine-de-l'Isle-aux-Grues</t>
  </si>
  <si>
    <t>5300-0923 - CLSC de Saint-Georges -&gt;-&gt;</t>
  </si>
  <si>
    <t>5300-0956 - CLSC de Saint-Gédéon-de-Beauce</t>
  </si>
  <si>
    <t>5362-4714 - CLSC DE LEVIS</t>
  </si>
  <si>
    <t>5414-6329 - CHSLD de Cap-Saint-Ignace</t>
  </si>
  <si>
    <t>5460-1018 - CHSLD Vigi Notre-Dame-de-Lourdes</t>
  </si>
  <si>
    <t>5487-3476 - CHSLD de Saint-Flavien</t>
  </si>
  <si>
    <t>5487-3492 - CHSLD de Sainte-Croix</t>
  </si>
  <si>
    <t>5547-4977 - CPEJ ET CRJDA DE MONTMAGNY</t>
  </si>
  <si>
    <t>5547-5016 - CPEJ ET CRJDA DE SAINT-JOSEPH-DE-BEAUCE</t>
  </si>
  <si>
    <t>5561-2279 - CRDI-TSA DE LAURIER-STATION</t>
  </si>
  <si>
    <t>5561-2352 - Services externes de Montmagny -&gt;-&gt;</t>
  </si>
  <si>
    <t>5561-2816 - BUREAU DE SAINT-ROMUALD</t>
  </si>
  <si>
    <t>5561-7419 - CHSLD de Saint-Isidore</t>
  </si>
  <si>
    <t>5561-7443 - CHSLD de Sainte-Hénédine</t>
  </si>
  <si>
    <t>13 - Laval</t>
  </si>
  <si>
    <t>1109-7029 - Hôpital juif de réadaptation</t>
  </si>
  <si>
    <t>1271-6676 - CITE DE LA SANTE DE LAVAL -&gt;-&gt;</t>
  </si>
  <si>
    <t>1362-5587 - MANOIR ST-PATRICE</t>
  </si>
  <si>
    <t>5121-7669 - CENTRE MULTI. SSS DE LAVAL</t>
  </si>
  <si>
    <t>5121-7685 - CRJDA Cartier</t>
  </si>
  <si>
    <t>5121-7693 - CRJDA de Laval</t>
  </si>
  <si>
    <t>5121-7701 - Villa val des arbres</t>
  </si>
  <si>
    <t>5121-7727 - CENTRE D'HÉBERGEMENT L'ÉDEN DE LAVAL</t>
  </si>
  <si>
    <t>5121-8923 - Foyer de groupe pour JDA Lennox</t>
  </si>
  <si>
    <t>5121-8931 - Foyer de groupe pour JDA de Honfleur</t>
  </si>
  <si>
    <t>5122-2172 - Foyer de groupe pour JDA des Patriotes</t>
  </si>
  <si>
    <t>5122-2180 - Foyer de groupe pour JDA Chartrand</t>
  </si>
  <si>
    <t>5122-2925 - Centre serv. amb. de Laval</t>
  </si>
  <si>
    <t>5122-3204 - Chsld vigi l'orchidee blanche</t>
  </si>
  <si>
    <t>5122-3402 - Centre d'hébergement Sainte-Dorothée</t>
  </si>
  <si>
    <t>5122-3410 - CLSC du Ruisseau-Papineau</t>
  </si>
  <si>
    <t>5122-3998 - CRDI-TSA BOULEVARD SAINTE-ROSE</t>
  </si>
  <si>
    <t>5122-4574 - CLSC et GMFU du Marigot</t>
  </si>
  <si>
    <t>5122-8724 - CLSC des Mille-Îles</t>
  </si>
  <si>
    <t>5122-8732 - Centre d'hébergement Fernand-Larocque</t>
  </si>
  <si>
    <t>5122-8740 - CLSC ET CHSLD SAINTE-ROSE</t>
  </si>
  <si>
    <t>5122-8757 - Hôpital de la Cité-de-la-Santé</t>
  </si>
  <si>
    <t>5122-9839 - Résidence Riviera</t>
  </si>
  <si>
    <t>5122-9888 - Centre d'hébergement de La Villa-les-Tilleuls</t>
  </si>
  <si>
    <t>5123-0183 - Centre d'hébergement Champlain-de-Saint-François</t>
  </si>
  <si>
    <t>5123-0464 - Centre serv. amb. en SM René-Laennec</t>
  </si>
  <si>
    <t>5123-0597 - Centre d'hébergement de La Rive</t>
  </si>
  <si>
    <t>5123-3526 - Foyer de groupe pour JDA Saint-Claude</t>
  </si>
  <si>
    <t>5123-3534 - Appartement supervisé jeunes en diff. d'adapt. Cartier</t>
  </si>
  <si>
    <t>5123-3849 - CLSC de l'Ouest-de-l'Île</t>
  </si>
  <si>
    <t>5123-3997 - CHSLD Saint-Jude</t>
  </si>
  <si>
    <t>5123-4516 - CHSLD de Laval</t>
  </si>
  <si>
    <t>5123-4771 - CRD de Laval</t>
  </si>
  <si>
    <t>5123-5851 - CR en déficience physique boulevard Cartier</t>
  </si>
  <si>
    <t>5123-5869 - Foyer de groupe 15e Rue</t>
  </si>
  <si>
    <t>5123-5877 - Centre de réadaptation en dépendance Bienville</t>
  </si>
  <si>
    <t>5123-5885 - CPEJ avenue Laval</t>
  </si>
  <si>
    <t>5124-5710 - CLSC ET CENTRE SERV. AMB.</t>
  </si>
  <si>
    <t>5124-5843 - HÔTEL QUALITY SUITES</t>
  </si>
  <si>
    <t>5124-5876 - LE COUVENT</t>
  </si>
  <si>
    <t>5124-6163 - ARÉNA CARTIER</t>
  </si>
  <si>
    <t>5124-6510 - SNT DU VIEUX-MOULIN</t>
  </si>
  <si>
    <t>5229-3941 - CLSC ET CHSLD IDOLA-SAINT-JEAN</t>
  </si>
  <si>
    <t>5232-1809 - Centre d'hébergement La Pinière</t>
  </si>
  <si>
    <t>5315-9505 - La résidence du Bonheur</t>
  </si>
  <si>
    <t>5358-3936 - SRSST - CLSC du Ruisseau-Papineau</t>
  </si>
  <si>
    <t>5395-6983 - Santé Courville de Laval</t>
  </si>
  <si>
    <t>5458-3653 - CRDI-TSA DE LAVAL</t>
  </si>
  <si>
    <t>5488-8243 - CRDI-TSA LOUISE-VACHON</t>
  </si>
  <si>
    <t>14 - Lanaudière</t>
  </si>
  <si>
    <t>1253-2743 - CENTRE HOSPITALIER PIERRE-LE GARDEUR -&gt;-&gt;</t>
  </si>
  <si>
    <t>1265-3192 - Chsld Heather I</t>
  </si>
  <si>
    <t>1623-9592 - CENTRE HOSPITALIER REGIONAL DE LANAUDIERE</t>
  </si>
  <si>
    <t>5121-8071 - CRDI-TSA MANSEAU</t>
  </si>
  <si>
    <t>5121-8113 - CPEJ DE JOLIETTE</t>
  </si>
  <si>
    <t>5121-8121 - CRJDA de Joliette</t>
  </si>
  <si>
    <t>5122-0291 - CLSC Meilleur de Repentigny</t>
  </si>
  <si>
    <t>5122-0309 - Centre d'hébergement de Saint-Gabriel-de-Brandon</t>
  </si>
  <si>
    <t>5122-1240 - CLSC de Berthierville</t>
  </si>
  <si>
    <t>5122-1257 - CLSC de Chertsey</t>
  </si>
  <si>
    <t>5122-1265 - Centre d'hébergement Brassard</t>
  </si>
  <si>
    <t>5122-1273 - Centre d'hébergement de Saint-Donat</t>
  </si>
  <si>
    <t>5122-1562 - Centre serv. amb. en SM de Rawdon</t>
  </si>
  <si>
    <t>5122-1745 - CLSC de Saint-Esprit</t>
  </si>
  <si>
    <t>5122-1752 - CRD de Joliette</t>
  </si>
  <si>
    <t>5122-3337 - Chsld vigi yves-blais</t>
  </si>
  <si>
    <t>5122-4004 - CRDI-TSA DE SAINTE-JULIENNE</t>
  </si>
  <si>
    <t>5122-4053 - CHSLD de la Côte Boisée</t>
  </si>
  <si>
    <t>5122-6066 - CLSC Lamater des Milles-Îles</t>
  </si>
  <si>
    <t>5122-6074 - CLSC Lamater des Seigneurs</t>
  </si>
  <si>
    <t>5122-7478 - Centre serv. amb. en santé mentale de Terrebonne</t>
  </si>
  <si>
    <t>5122-7486 - CR en déficience physique de Terrebonne</t>
  </si>
  <si>
    <t>5122-7718 - CLSC Desrosiers-Langlois</t>
  </si>
  <si>
    <t>5122-8013 - CLSC LAMATER LES MOULINS</t>
  </si>
  <si>
    <t>5122-8062 - Hôpital Pierre-Le Gardeur</t>
  </si>
  <si>
    <t>5122-8229 - CLSC Lamater de Terrebonne</t>
  </si>
  <si>
    <t>5122-8856 - Centre hospitalier régional de Lanaudière -&gt;-&gt;</t>
  </si>
  <si>
    <t>5122-9763 - Centre d'hébergement de Repentigny</t>
  </si>
  <si>
    <t>5122-9847 - Centre d'hébergement Alexandre-Archambault</t>
  </si>
  <si>
    <t>5122-9854 - CR en déficience physique de Repentigny</t>
  </si>
  <si>
    <t>5122-9904 - CHSLD du Piedmont et CLSC Saint-Jean-de-Matha -&gt;-&gt;</t>
  </si>
  <si>
    <t>5122-9938 - CRJDA de Saint-Thomas</t>
  </si>
  <si>
    <t>5123-0217 - Centre d'hébergement Champlain-du-Château</t>
  </si>
  <si>
    <t>5123-0282 - CLSC de Joliette</t>
  </si>
  <si>
    <t>5123-1595 - Centre multi. SSS Claude-David</t>
  </si>
  <si>
    <t>5123-2783 - GMFU de Saint-Charles-Borromée</t>
  </si>
  <si>
    <t>5123-2791 - Centre serv. amb. en pédopsy. de Repentigny</t>
  </si>
  <si>
    <t>5123-2809 - CLSC ET CRD DE TERREBONNE</t>
  </si>
  <si>
    <t>5123-2924 - CR en déficience physique de Joliette</t>
  </si>
  <si>
    <t>5123-3161 - CLSC Lamater - Santé au travail de Joliette</t>
  </si>
  <si>
    <t>5123-3179 - CLSC Meilleur de l'Épiphanie</t>
  </si>
  <si>
    <t>5123-3468 - CPEJ DE MASCOUCHE</t>
  </si>
  <si>
    <t>5123-3575 - CRDI-TSA DE BERTHIERVILLE</t>
  </si>
  <si>
    <t>5123-4854 - CHSLD des Moulins</t>
  </si>
  <si>
    <t>5123-4862 - CHSLD Émile-McDuff</t>
  </si>
  <si>
    <t>5124-4945 - HÔPITAL DE LANAUDIÈRE ET CHSLD PARPHILIA-FERLAND</t>
  </si>
  <si>
    <t>5124-4952 - CHSLD ET CRDP DE L'ASSOMPTION</t>
  </si>
  <si>
    <t>5124-4960 - CENTRE SERV. AMB. EN SM ET CRD DE CHARLEMAGNE</t>
  </si>
  <si>
    <t>5124-4978 - CENTRE MULTI. SSS DE SAINT-JEAN-DE-MATHA</t>
  </si>
  <si>
    <t>5124-4986 - CLSC ET CRDI-TSA DE SAINT-GABRIEL-DE-BRANDON</t>
  </si>
  <si>
    <t>5124-4994 - CRDP ET CPEJ DE REPENTIGNY</t>
  </si>
  <si>
    <t>5124-5009 - CLSC DE LA PINIÈRE</t>
  </si>
  <si>
    <t>5124-5017 - CRJDA DE REPENTIGNY</t>
  </si>
  <si>
    <t>5124-5041 - CHSLD SYLVIE-LESPÉRANCE</t>
  </si>
  <si>
    <t>5124-6122 - MAISON DE NAISSANCE DE LANAUDIÈRE</t>
  </si>
  <si>
    <t>5124-6221 - CLSC DE SAINT-CALIXTE</t>
  </si>
  <si>
    <t>5191-3101 - Centre d'hébergement de Sainte-Élisabeth</t>
  </si>
  <si>
    <t>5233-1568 - Centre d'hébergement Saint-Eusèbe</t>
  </si>
  <si>
    <t>5233-3051 - CRDI-TSA DE REPENTIGNY</t>
  </si>
  <si>
    <t>5293-5277 - CLSC de Saint-Donat</t>
  </si>
  <si>
    <t>5318-5633 - CLSC de Saint-Gabriel -&gt;-&gt;</t>
  </si>
  <si>
    <t>5329-5713 - CHSLD Heather II</t>
  </si>
  <si>
    <t>5357-8134 - CLSC de Saint-Michel-des-Saints</t>
  </si>
  <si>
    <t>5410-3320 - CLSC de Lavaltrie</t>
  </si>
  <si>
    <t>5412-9648 - Centre d'hébergement Alphonse-Rondeau</t>
  </si>
  <si>
    <t>5414-6055 - Centre d'hébergement de L'Assomption -&gt;-&gt;</t>
  </si>
  <si>
    <t>5430-8911 - CRDI-TSA SAINT-LOUIS</t>
  </si>
  <si>
    <t>5430-8937 - CRDI-TSA DE MASCOUCHE</t>
  </si>
  <si>
    <t>5517-4569 - CLSC Meilleur d'Iberville</t>
  </si>
  <si>
    <t>5561-6577 - CENTRE D'HÉBERGEMENT ARMAND-MARCHAND</t>
  </si>
  <si>
    <t>5561-6585 - Centre d'hébergement Saint-Antoine-de-Padoue</t>
  </si>
  <si>
    <t>5561-6593 - Centre d'hébergement de Saint-Jacques</t>
  </si>
  <si>
    <t>15 - Laurentides</t>
  </si>
  <si>
    <t>1135-3620 - CENTRE HOSPITALIER LAURENTIEN -&gt;-&gt;</t>
  </si>
  <si>
    <t>1238-0465 - HOTEL-DIEU DE ST-JEROME -&gt;-&gt;</t>
  </si>
  <si>
    <t>1270-4573 - La residence de lachute</t>
  </si>
  <si>
    <t>1292-3132 - CENTRE HOSPITALIER SAINT-EUSTACHE -&gt;-&gt;</t>
  </si>
  <si>
    <t>1297-9662 - Pavillon ste-marie</t>
  </si>
  <si>
    <t>1350-8718 - CENTRE DE SANTE ET DE SERVICES SOCIAUX D'ARGENTEUIL</t>
  </si>
  <si>
    <t>5121-7610 - Hôpital de Mont-Laurier</t>
  </si>
  <si>
    <t>5121-7628 - Centre de services de Rivière-Rouge</t>
  </si>
  <si>
    <t>5121-7958 - CRDP ET SERV. EXT. POUR LES AÎNÉS D'YOUVILLE</t>
  </si>
  <si>
    <t>5121-7966 - Centre d'hébergement l'Auberge</t>
  </si>
  <si>
    <t>5121-8311 - Centre d'hébergement Hubert-Maisonneuve</t>
  </si>
  <si>
    <t>5121-9970 - Centre d'hébergement Lucien-G. Rolland</t>
  </si>
  <si>
    <t>5122-1166 - CPRJDA de Sainte-Agathe-des-Monts</t>
  </si>
  <si>
    <t>5122-2115 - CLSC de Mont-Tremblant</t>
  </si>
  <si>
    <t>5122-2123 - Centre d'hébergement de Mont-Tremblant</t>
  </si>
  <si>
    <t>5122-2206 - Centre de readaptation le bouclier</t>
  </si>
  <si>
    <t>5122-3303 - Centre d'hebergement champlain-de-la-villa-soleil</t>
  </si>
  <si>
    <t>5122-3733 - CRDI-TSA DE MONT-LAURIER</t>
  </si>
  <si>
    <t>5122-4913 - CLSC et GMFU Lafontaine</t>
  </si>
  <si>
    <t>5122-5415 - CLSC de Saint-Sauveur</t>
  </si>
  <si>
    <t>5122-5514 - CLSC Saint-Joseph</t>
  </si>
  <si>
    <t>5122-5522 - Centre d'hébergement Drapeau-Deschambault</t>
  </si>
  <si>
    <t>5122-5555 - Clsc de therese-de blainville</t>
  </si>
  <si>
    <t>5122-6777 - Hôpital Laurentien</t>
  </si>
  <si>
    <t>5122-6785 - Point de service ste-agathe</t>
  </si>
  <si>
    <t>5122-6801 - CRJDA de Sainte-Sophie</t>
  </si>
  <si>
    <t>5122-7676 - Centre du Flores siège social Pt serv. Rivière-du-Nord</t>
  </si>
  <si>
    <t>5122-8864 - Hôpital de Saint-Eustache</t>
  </si>
  <si>
    <t>5122-8872 - CLSC Jean-Olivier-Chenier</t>
  </si>
  <si>
    <t>5122-8880 - Hôpital de Saint-Jérôme</t>
  </si>
  <si>
    <t>5122-8898 - CLSC du Centre-Ville-de-Saint-Jérôme</t>
  </si>
  <si>
    <t>5122-9656 - CLSC de Labelle</t>
  </si>
  <si>
    <t>5122-9797 - CR en déficience physique du Centre-Ville-de-Saint-Jér</t>
  </si>
  <si>
    <t>5123-1215 - CHSLD Vigi de Deux-Montagnes</t>
  </si>
  <si>
    <t>5123-1231 - Centre d'accueil Le Programme de Portage</t>
  </si>
  <si>
    <t>5123-2411 - CPEJ d'Oka</t>
  </si>
  <si>
    <t>5123-2437 - CPEJ et Services externes de Deux-Montagnes</t>
  </si>
  <si>
    <t>5123-2833 - Histoire de jouets</t>
  </si>
  <si>
    <t>5123-2841 - CASIS Rivière-Rouge</t>
  </si>
  <si>
    <t>5123-2916 - CR en déficience physique de Blainville</t>
  </si>
  <si>
    <t>5123-2932 - CLSC de Mirabel</t>
  </si>
  <si>
    <t>5123-2973 - Maison de naissance du Boisé-de-Blainville</t>
  </si>
  <si>
    <t>5123-2981 - CLSC de Thérèse-De Blainville -&gt;-&gt;</t>
  </si>
  <si>
    <t>5123-2999 - Centre d'hébergement des Hauteurs</t>
  </si>
  <si>
    <t>5123-3690 - Pt de serv. Thérèse-de Blainville et CASIS Rosemère</t>
  </si>
  <si>
    <t>5123-3708 - Point de service Deux-Montagnes/Mirabel</t>
  </si>
  <si>
    <t>5123-3716 - CRDI-TSA DE MIRABEL</t>
  </si>
  <si>
    <t>5123-3740 - Point de service Rivière-Rouge</t>
  </si>
  <si>
    <t>5123-3815 - Centre André-Boudreau</t>
  </si>
  <si>
    <t>5123-4045 - CRDP SIGEFROID-BOYER</t>
  </si>
  <si>
    <t>5123-4052 - CRDP du Bouclier-de-Lachute -&gt;-&gt;</t>
  </si>
  <si>
    <t>5123-4060 - CRDP du Bouclier-de-Sainte-Agathe</t>
  </si>
  <si>
    <t>5123-4177 - CLSC de Piedmont</t>
  </si>
  <si>
    <t>5123-4201 - CLSC DE MONT-LAURIER -&gt;-&gt;</t>
  </si>
  <si>
    <t>5123-4292 - Centre d'hébergement du Boisé Sante-Thérèse</t>
  </si>
  <si>
    <t>5123-4490 - CLSC de l'Établissement-de-détention</t>
  </si>
  <si>
    <t>5123-4631 - CRD de Sainte-Agathe-des-Monts</t>
  </si>
  <si>
    <t>5123-4656 - Territoire Jean-Olivier Chenier</t>
  </si>
  <si>
    <t>5123-4664 - CRD de Saint-Jérôme</t>
  </si>
  <si>
    <t>5123-4672 - CRD André-Boudreau</t>
  </si>
  <si>
    <t>5123-4722 - Joujou Récup-R et Classe d'art</t>
  </si>
  <si>
    <t>5123-4730 - Centre d'activités de jour en CRDITED de Saint-Eustache</t>
  </si>
  <si>
    <t>5123-4797 - CPEJ et Services externes de Sainte-Thérèse-du-Séminair</t>
  </si>
  <si>
    <t>5123-5257 - Centre d'accueil Le Programme de Portage</t>
  </si>
  <si>
    <t>5123-5687 - Centre multi. SSS d'Argenteuil -&gt;-&gt;</t>
  </si>
  <si>
    <t>5123-5745 - CENTRE ACT. DE JOUR DI ET TSA DE SAINT-SAUVEUR</t>
  </si>
  <si>
    <t>5123-5752 - CLSC de Saint-Jérôme</t>
  </si>
  <si>
    <t>5123-5760 - Centre serv. amb. en SM de Sainte-Thérèse</t>
  </si>
  <si>
    <t>5123-5778 - CLSC de la rue Chasles</t>
  </si>
  <si>
    <t>5123-5786 - CLSC Saint-Antoine</t>
  </si>
  <si>
    <t>5123-5794 - CLSC de Sainte-Agathe-des-Monts</t>
  </si>
  <si>
    <t>5123-5802 - CLSC et centre de serv. amb. en pédopsy. de la rue Mary</t>
  </si>
  <si>
    <t>5123-5810 - CENTRE SERV. AMB. EN SM DE SAINT-EUSTACHE</t>
  </si>
  <si>
    <t>5123-5828 - GMFU de Saint-Eustache</t>
  </si>
  <si>
    <t>5123-5836 - CENTRE SERV. AMB. DU BOULEVARD INDUSTRIEL</t>
  </si>
  <si>
    <t>5123-5844 - Centre de réadaptation en dépendance Saint-Antoine</t>
  </si>
  <si>
    <t>5123-6131 - CHSLD au Cœur-de-la-Vie</t>
  </si>
  <si>
    <t>5123-6198 - Centre multi. SSS de Mont-Laurier</t>
  </si>
  <si>
    <t>5123-6388 - CHSLD LOUISE-FAUBERT</t>
  </si>
  <si>
    <t>5123-6396 - CHSLD DE SAINT-JÉRÔME</t>
  </si>
  <si>
    <t>5124-4762 - CENTRE DE SERVICES AMBULATOIRES DE SAINT-EUSTACHE</t>
  </si>
  <si>
    <t>5124-4788 - CHSLD MICHÈLE-BOHEC</t>
  </si>
  <si>
    <t>5124-5306 - CENTRE MULTI. SSS D'ARGENTEUIL</t>
  </si>
  <si>
    <t>5124-5314 - CHSLD L.-B.-DESJARDINS</t>
  </si>
  <si>
    <t>5124-5322 - CHSLD DES PATRIOTES</t>
  </si>
  <si>
    <t>5124-5413 - CHSLD DE BLAINVILLE</t>
  </si>
  <si>
    <t>5124-5421 - CHSLD DE SAINTE-ADÈLE</t>
  </si>
  <si>
    <t>5124-5447 - CENTRE SERV. AMB. DE BOISBRIAND</t>
  </si>
  <si>
    <t>5124-5561 - CLSC DE SAINTE-ANNE-DES-PLAINES</t>
  </si>
  <si>
    <t>5124-5587 - CENTRE ACT. DE JOUR DI ET TSA DE ROSEMÈRE</t>
  </si>
  <si>
    <t>5124-5835 - CENTRE DE SERVICES SNT TEMPORAIRE DAYS INN BLAINVILLE</t>
  </si>
  <si>
    <t>5124-6189 - CENTRE DE SERVICES AMBULATOIRES DE SAINT-JÉRÔME</t>
  </si>
  <si>
    <t>5124-6288 - CLSC DU VILLAGE-DES-MONTS</t>
  </si>
  <si>
    <t>5124-6361 - CENTRE MULTI. SSS DE THÉRÈSE-DE BLAINVILLE</t>
  </si>
  <si>
    <t>5149-6867 - CPRJDA de Sainte-Thérèse</t>
  </si>
  <si>
    <t>5158-5859 - CPRJDA de Saint-Jérôme</t>
  </si>
  <si>
    <t>5272-4218 - CR en déficience physique de la rue Boyer</t>
  </si>
  <si>
    <t>5280-3269 - CASIS Lafontaine</t>
  </si>
  <si>
    <t>5336-0525 - CLSC ET CRDP DU CENTRE-VILLE-DE-SAINTE-AGATHE</t>
  </si>
  <si>
    <t>5387-6397 - CR en déficience physique de Mont-Laurier</t>
  </si>
  <si>
    <t>5400-1136 - CASIS Mont-Laurier</t>
  </si>
  <si>
    <t>5410-3197 - CPRJDA de Mont-Laurier</t>
  </si>
  <si>
    <t>5410-3353 - CLSC de Notre-Dame-du-Laus</t>
  </si>
  <si>
    <t>5458-3687 - CRJDA d'Huberdeau</t>
  </si>
  <si>
    <t>5458-3745 - Point de service Argenteuil et Casis Argenteuil</t>
  </si>
  <si>
    <t>5458-3778 - Centre d'hébergement Sainte-Anne</t>
  </si>
  <si>
    <t>5561-6528 - Centre d'hébergement de Labelle</t>
  </si>
  <si>
    <t>5561-6791 - CRJDA de Saint-Jérôme</t>
  </si>
  <si>
    <t>5561-7567 - CLSC ET CENTRE DE SERVICES EXTERNES POUR LES AÎNÉS DE G</t>
  </si>
  <si>
    <t>5561-8268 - Centre d'hébergement de Saint-Benoît</t>
  </si>
  <si>
    <t>5561-8284 - Centre d'hébergement de Saint-Eustache</t>
  </si>
  <si>
    <t>16 - Montérégie</t>
  </si>
  <si>
    <t>1246-4327 - CENTRE HOSPITALIER RIVE-SUD</t>
  </si>
  <si>
    <t>1265-2301 - HOPITAL DU HAUT-RICHELIEU -&gt;-&gt;</t>
  </si>
  <si>
    <t>1322-4969 - HOPITAL CHARLES LEMOYNE -&gt;-&gt;</t>
  </si>
  <si>
    <t>2426-6926 - Manoir soleil</t>
  </si>
  <si>
    <t>5121-9269 - CENTRE DE SERVICE POUR LES AÎNÉS DE SAINT-LAMBERT</t>
  </si>
  <si>
    <t>5121-9277 - CHSLD Champlain</t>
  </si>
  <si>
    <t>5121-9285 - CHSLD Henriette-Céré</t>
  </si>
  <si>
    <t>5121-9723 - CHSLD Champagnat</t>
  </si>
  <si>
    <t>5122-2214 - INSTITUT NAZARETH ET LOUIS-BRAILLE JEAN-BRILLANT</t>
  </si>
  <si>
    <t>5122-3345 - Chsld vigi de brossard</t>
  </si>
  <si>
    <t>5122-4509 - CLSC ET AIRE OUVERTE DE LA RUE CHAMPLAIN</t>
  </si>
  <si>
    <t>5122-5704 - Institut Nazareth et Louis-Braille D'Assigny</t>
  </si>
  <si>
    <t>5122-5712 - INSTITUT NAZARETH LOUIS-BRAILLE PLACE ALTON-GOLDBLOOM</t>
  </si>
  <si>
    <t>5122-7304 - CLSC de la Vallée-des-Forts</t>
  </si>
  <si>
    <t>5122-7312 - CLSC de Henryville</t>
  </si>
  <si>
    <t>5122-9045 - Hôpital du Haut-Richelieu</t>
  </si>
  <si>
    <t>5122-9052 - Maison de naissance du Richelieu</t>
  </si>
  <si>
    <t>5122-9060 - CHSLD Sainte-Croix</t>
  </si>
  <si>
    <t>5122-9078 - CLSC Samuel-de-Champlain</t>
  </si>
  <si>
    <t>5122-9086 - CLSC et GMFU de Saint-Hubert</t>
  </si>
  <si>
    <t>5123-0191 - CENTRE D'HEBERGEMENT CHAMPLAIN RIVE-SUD -&gt;-&gt;</t>
  </si>
  <si>
    <t>5123-3153 - CHSLD de Saint-Lambert-sur-le-Golf</t>
  </si>
  <si>
    <t>5123-3484 - CENTRE SERV. AMB. ET INSTITUT NAZARETH ET LOUIS-BRAILLE</t>
  </si>
  <si>
    <t>5123-3492 - INSTITUT NAZARETH ET LOUIS-BRAILLE RADISSON</t>
  </si>
  <si>
    <t>5123-3500 - CENTRE SERV. AMB. ET INSTITUT NAZARETH ET LOUIS-BRAILLE</t>
  </si>
  <si>
    <t>5123-3799 - Hôpital Charles-Le Moyne</t>
  </si>
  <si>
    <t>5123-4847 - CHSLD ARGYLE - SAINT-LAMBERT</t>
  </si>
  <si>
    <t>5123-5075 - CHSLD de Saint-Jean-sur-Richelieu</t>
  </si>
  <si>
    <t>5123-5182 - CHSLD Valeo</t>
  </si>
  <si>
    <t>5123-5901 - CLSC de Saint-Césaire</t>
  </si>
  <si>
    <t>5123-5927 - CLSC du Richelieu</t>
  </si>
  <si>
    <t>5123-6230 - CENTRE SERV. AMB. ET GMFU CHARLES-LE MOYNE</t>
  </si>
  <si>
    <t>5123-6248 - Centre serv. amb. et GMFU de Saint-Jean-sur-Richelieu</t>
  </si>
  <si>
    <t>5123-6412 - CENTRE SERV. AMB. EN SM DE LONGUEUIL</t>
  </si>
  <si>
    <t>5124-4770 - CHSLD MARGUERITE-ROCHELEAU</t>
  </si>
  <si>
    <t>5124-4812 - CENTRE SERV. AMB. DE GREENFIELD PARK</t>
  </si>
  <si>
    <t>5124-4820 - CR EN DÉFICIENCE PHYSIQUE DE BOUCHERVILLE</t>
  </si>
  <si>
    <t>5124-5355 - FOYER DE GROUPE EN DÉFICIENCE PHYSIQUE DE LONGUEUIL</t>
  </si>
  <si>
    <t>5124-5389 - FOYER DE GROUPE POUR JDA DU PARC</t>
  </si>
  <si>
    <t>5124-5439 - CLSC COUSINEAU</t>
  </si>
  <si>
    <t>5124-5520 - CENTRE SERV. AMB. DE LA RUE BEAUREGARD</t>
  </si>
  <si>
    <t>5124-5538 - CENTRE SERV. AMB. EN SM DE LA RUE LABONTÉ</t>
  </si>
  <si>
    <t>5124-5546 - CENTRE SERV. AMB. EN SM DU BOULEVARD TASCHEREAU</t>
  </si>
  <si>
    <t>5124-5553 - CENTRE SERV. AMB. EN SM DE L'AVENUE VICTORIA</t>
  </si>
  <si>
    <t>5124-5660 - CHSLD SOULANGES</t>
  </si>
  <si>
    <t>5124-5678 - HÔPITAL DE JOUR GÉRIATRIQUE DE LA RUE NORMAND</t>
  </si>
  <si>
    <t>5124-5702 - CHSLD ARGYLE - LONGUEUIL</t>
  </si>
  <si>
    <t>5124-5736 - HÔPITAL CHARLES-LE MOYNE - CONSULTATIONS EXTERNES</t>
  </si>
  <si>
    <t>5124-5744 - RESSOURCE D'HÉBERGEMENT TRANSITOIRE ET SERVICES DE PSYC</t>
  </si>
  <si>
    <t>5124-5777 - HÔTEL PLAZA VALLEYFIELD</t>
  </si>
  <si>
    <t>5124-5884 - HÔPITAL CHARLES-LE MOYNE - CLINIQUES EXTERNES</t>
  </si>
  <si>
    <t>5124-5900 - CENTRE DE SERVICES DE SANTÉ POUR LES PERSONNES SANS DOM</t>
  </si>
  <si>
    <t>5124-6007 - HÔPITAL CHARLES-LE MOYNE - CLINIQUE SUIVI DE GROSSESSE</t>
  </si>
  <si>
    <t>5124-6015 - HÔPITAL DU HAUT-RICHELIEU - CLINIQUE SUIVI DE GROSSESSE</t>
  </si>
  <si>
    <t>5124-6023 - HÔPITAL DU HAUT-RICHELIEU - CLINIQUE PÉDIATRIQUE</t>
  </si>
  <si>
    <t>5124-6148 - CRDP SERVICES EXTERNES - RUE NOTRE-DAME (SNT)</t>
  </si>
  <si>
    <t>5124-6445 - CLSC KATERI 87B BOULEVARD MARIE-VICTORIN</t>
  </si>
  <si>
    <t>5149-5844 - CHSLD Georges-Phaneuf</t>
  </si>
  <si>
    <t>5229-0855 - CHSLD Gertrude-Lafrance</t>
  </si>
  <si>
    <t>5250-2747 - CHSLD Val-Joli</t>
  </si>
  <si>
    <t>5250-3752 - CHSLD Saint-Joseph</t>
  </si>
  <si>
    <t>5419-8171 - Centre d'accueil Marcelle Ferron</t>
  </si>
  <si>
    <t>5466-1442 - CHSLD Vigi de Montérégie</t>
  </si>
  <si>
    <t>17 - Nunavik</t>
  </si>
  <si>
    <t>1273-0628 - Centre de santé Tulattavik de l'Ungava</t>
  </si>
  <si>
    <t>1845-6327 - CENTRE DE SANTE INUULITSIVIK -&gt;-&gt;</t>
  </si>
  <si>
    <t>5122-2412 - Foyer de groupe puvirnituq</t>
  </si>
  <si>
    <t>5122-4525 - Centre de readaptation sapummivik</t>
  </si>
  <si>
    <t>5123-5141 - Centre de santé Inuulitsivik</t>
  </si>
  <si>
    <t>5123-5158 - CPEJ Inuulitsivik</t>
  </si>
  <si>
    <t>5123-5356 - Foyer de groupe de Kuujjuaraapik</t>
  </si>
  <si>
    <t>5123-5364 - Foyer de groupe de Kuujjuaq</t>
  </si>
  <si>
    <t>5123-5646 - QULLIQ</t>
  </si>
  <si>
    <t>5257-3532 - Dispensaire de Quaqtaq</t>
  </si>
  <si>
    <t>5257-3557 - Dispensaire de Kangiqsualujjuaq</t>
  </si>
  <si>
    <t>5257-3581 - Dispensaire de Kangirsuk</t>
  </si>
  <si>
    <t>5257-3599 - Dispensaire d'Aupaluk</t>
  </si>
  <si>
    <t>5257-3607 - Dispensaire de Kangiqsujuaq</t>
  </si>
  <si>
    <t>5257-3615 - Dispensaire de Tasiujaq</t>
  </si>
  <si>
    <t>5257-3706 - Dispensaire d'Ivujivik</t>
  </si>
  <si>
    <t>5257-3714 - Dispensaire d'Akulivik</t>
  </si>
  <si>
    <t>5257-3722 - Dispensaire de Kuujjuarapik</t>
  </si>
  <si>
    <t>5257-3730 - Dispensaire d'Inukjuak</t>
  </si>
  <si>
    <t>5257-3748 - Dispensaire de Salluit</t>
  </si>
  <si>
    <t>5420-5273 - Foyer de groupe (Centre de santé Tulattavik de l'Ungava</t>
  </si>
  <si>
    <t>5420-5315 - Maison de transit (Centre de santé Tulattavik de l'Unga</t>
  </si>
  <si>
    <t>5420-5521 - Dispensaire d'Umiujaq</t>
  </si>
  <si>
    <t>18 - Terres-Cries-de-la-Baie-James</t>
  </si>
  <si>
    <t>1625-8899 - CONSEIL CRI DE LA SANTE ET DES SERV. SOCIAUX DE LA B.J. -&gt;-&gt;</t>
  </si>
  <si>
    <t>5123-5430 - Hôpital de Chisasibi</t>
  </si>
  <si>
    <t>5123-5448 - CMC Whapmagoostui</t>
  </si>
  <si>
    <t>5123-5455 - Unité de vie Mistissini</t>
  </si>
  <si>
    <t>5123-5463 - CMC Wemindji</t>
  </si>
  <si>
    <t>5123-5471 - CMC Eastmain</t>
  </si>
  <si>
    <t>5123-5489 - CMC Mistissini</t>
  </si>
  <si>
    <t>5123-5497 - CMC Waswanipi</t>
  </si>
  <si>
    <t>5123-5505 - CMC Nemaska</t>
  </si>
  <si>
    <t>5123-5513 - CMC Waskaganish</t>
  </si>
  <si>
    <t>5123-5521 - Foyer de groupe Upaachikush</t>
  </si>
  <si>
    <t>5123-5539 - Foyer de groupe Weesapou</t>
  </si>
  <si>
    <t>5123-5547 - MSDC Chisasibi</t>
  </si>
  <si>
    <t>5123-5554 - MSDC Eastmain</t>
  </si>
  <si>
    <t>5123-5562 - MSDC Mistissini</t>
  </si>
  <si>
    <t>5123-5570 - MSDC Nemaska</t>
  </si>
  <si>
    <t>5123-5588 - MSDC Waskaganish</t>
  </si>
  <si>
    <t>5123-5596 - MSDC Waswanipi</t>
  </si>
  <si>
    <t>5123-5604 - MSDC Wemindji</t>
  </si>
  <si>
    <t>5123-5612 - MSDC Whapmagoostui</t>
  </si>
  <si>
    <t>5123-5620 - MSDC Ouje-Bougoumou</t>
  </si>
  <si>
    <t>5124-6429 - REFUGE POUR FEMMES - WASKAGANISH</t>
  </si>
  <si>
    <t>5124-6437 - REFUGE POUR FEMMES - WASWANIPI</t>
  </si>
  <si>
    <t>5561-7583 - Ouje-Bougoumou Healing Centre</t>
  </si>
  <si>
    <t>19 - Îles-de-la-Madeleine</t>
  </si>
  <si>
    <t>1185-0450 - CENTRE HOSPITALIER DE L'ARCHIPEL -&gt;-&gt;</t>
  </si>
  <si>
    <t>5121-6794 - CENTRE D'HEBERGEMENT VILLA PLAISANCE</t>
  </si>
  <si>
    <t>5121-8444 - CR EN DÉFICIENCE INTELLECTUELLE ET TED</t>
  </si>
  <si>
    <t>5122-7783 - HÔPITAL DE L'ARCHIPEL</t>
  </si>
  <si>
    <t>5122-7791 - CLSC DE CAP-AUX-MEULES</t>
  </si>
  <si>
    <t>5123-3765 - CLSC DE BASSIN</t>
  </si>
  <si>
    <t>5123-4318 - CHSLD EUDORE-LABRIE</t>
  </si>
  <si>
    <t>5313-0845 - CLSC DE L'ÎLE D'ENTRÉE</t>
  </si>
  <si>
    <t>5464-7474 - CLSC DE L'EST</t>
  </si>
  <si>
    <t>20 - Centre-Ouest-de-l'Île-de-Montréal</t>
  </si>
  <si>
    <t>1256-2179 - MAISON ELIZABETH</t>
  </si>
  <si>
    <t>1258-2292 - CENTRE MIRIAM</t>
  </si>
  <si>
    <t>1259-9213 - HÔPITAL GÉNÉRAL DE MONTRÉAL</t>
  </si>
  <si>
    <t>1268-5608 - HÔPITAL GÉNÉRAL JUIF</t>
  </si>
  <si>
    <t>1269-4659 - HOPITAL SAINTE-JUSTINE, CHU MERE-ENFANT -&gt;-&gt;</t>
  </si>
  <si>
    <t>1314-6477 - CENTRE HOSPITALIER GERIATRIQUE MAIMONIDES</t>
  </si>
  <si>
    <t>1346-9796 - HÔPITAL MONT SINAÏ</t>
  </si>
  <si>
    <t>1350-6472 - HOPITAL SHRINERS POUR ENFANTS (QUEBEC)</t>
  </si>
  <si>
    <t>1379-3781 - CHSLD JUIF DE MONTREAL -&gt;-&gt;</t>
  </si>
  <si>
    <t>5121-7933 - CLSC DE CÔTE-DES-NEIGES</t>
  </si>
  <si>
    <t>5122-2800 - CHU SAINTE-JUSTINE</t>
  </si>
  <si>
    <t>5122-3279 - L'HÔPITAL DE MONTRÉAL POUR ENFANTS</t>
  </si>
  <si>
    <t>5122-3287 - HÔPITAL NEUROLOGIQUE DE MONTRÉAL</t>
  </si>
  <si>
    <t>5122-3295 - HÔPITAL ROYAL VICTORIA</t>
  </si>
  <si>
    <t>5122-4061 - CENTRE DE READAPTATION MARIE ENFANT</t>
  </si>
  <si>
    <t>5122-5407 - CHSLD VIGI REINE-ELIZABETH</t>
  </si>
  <si>
    <t>5122-6009 - CENTRE D'HEBERGEMENT WALDORF</t>
  </si>
  <si>
    <t>5122-7957 - CHSLD SAINT-GEORGES</t>
  </si>
  <si>
    <t>5122-8310 - HÔPITAL DE LACHINE</t>
  </si>
  <si>
    <t>5122-8393 - CLSC RENÉ-CASSIN</t>
  </si>
  <si>
    <t>5122-8401 - HÔPITAL RICHARDSON</t>
  </si>
  <si>
    <t>5122-8419 - CLSC ET GMFU CÔTE-DES-NEIGES</t>
  </si>
  <si>
    <t>5122-8427 - CLSC ET GMFU MÉTRO</t>
  </si>
  <si>
    <t>5122-9474 - CLSC DE CÔTE-DES-NEIGES</t>
  </si>
  <si>
    <t>5123-0225 - CENTRE D'HÉBERGEMENT FATHER-DOWD</t>
  </si>
  <si>
    <t>5123-0233 - CENTRE D'HÉBERGEMENT SAINT-MARGARET</t>
  </si>
  <si>
    <t>5123-1363 - CENTRE MULTI. SSS DE PARC-EXTENSION</t>
  </si>
  <si>
    <t>5123-1959 - SERV. AIDES TECH. ET SERV. EXT. CONSTANCE-LETHBRIDGE</t>
  </si>
  <si>
    <t>5123-2221 - SERV. AIDES TECH. ET SERV. EXT. ÉDITH-STRAUSS</t>
  </si>
  <si>
    <t>5123-3013 - HÔPITAL GÉNÉRAL JUIF</t>
  </si>
  <si>
    <t>5123-3070 - CENTRE HOSPITALIER UNIVERSITAIRE SAINTE-JUSTINE</t>
  </si>
  <si>
    <t>5123-3401 - CENTRE D'HÉBERGEMENT SAINT-ANDREW</t>
  </si>
  <si>
    <t>5123-4235 - HÔPITAL CATHERINE-BOOTH</t>
  </si>
  <si>
    <t>5123-4359 - CENTRE DE RÉADAPTATION EN DÉPENDANCE DU NOUVEAU DÉPART</t>
  </si>
  <si>
    <t>5123-4698 - CLSC DE BENNY FARM</t>
  </si>
  <si>
    <t>5123-4912 - CLSC UNION</t>
  </si>
  <si>
    <t>5123-5109 - CHSLD KASTNER</t>
  </si>
  <si>
    <t>5123-5117 - CHSLD HOPE</t>
  </si>
  <si>
    <t>5123-5349 - HOPITAL SHRINERS POUR ENFANTS (QUEBEC) -&gt;-&gt;</t>
  </si>
  <si>
    <t>5123-5406 - SITE GLEN</t>
  </si>
  <si>
    <t>5123-5638 - CENTRE SERV. AMB. DE MAISONNEUVE</t>
  </si>
  <si>
    <t>5123-5703 - HÔPITAL SHRINERS POUR ENFANTS (QUÉBEC)</t>
  </si>
  <si>
    <t>5123-6024 - CENTRE DE RÉADAPTATION EN DÉFICIENCE PHYSIQUE MAB</t>
  </si>
  <si>
    <t>5123-6032 - CENTRE DE RÉADAPTATION EN DÉFICIENCE PHYSIQUE MACKAY</t>
  </si>
  <si>
    <t>5123-6065 - CENTRE DE JOUR MAB-MACKAY</t>
  </si>
  <si>
    <t>5161-0103 - FOYER DE GROUPE MONTCLAIR</t>
  </si>
  <si>
    <t>5252-7306 - FOYER DE GROUPE ADDINGTON</t>
  </si>
  <si>
    <t>5260-9203 - CENTRE D'HÉBERGEMENT HENRI-BRADET</t>
  </si>
  <si>
    <t>5267-8091 - CLSC DE CÔTE-DES-NEIGES</t>
  </si>
  <si>
    <t>5509-5202 - CHÂTEAU WESTMOUNT</t>
  </si>
  <si>
    <t>5547-7988 - CHSLD VIGI DE MONT-ROYAL</t>
  </si>
  <si>
    <t>5560-3351 - CENTRE D'HÉBERGEMENT CAMILLE-LEFEBVRE</t>
  </si>
  <si>
    <t>5561-7062 - INSTITUT THORACIQUE DE MONTREAL</t>
  </si>
  <si>
    <t>21 - Centre-Sud-de-l'Île-de-Montréal</t>
  </si>
  <si>
    <t>1211-4922 - ATELIER LE FIL D'ARIANE</t>
  </si>
  <si>
    <t>1245-3676 - CLINIQUE COMMUNAUTAIRE DE POINTE ST-CHARLES</t>
  </si>
  <si>
    <t>1284-8230 - INSTITUT RAYMOND-DEWAR</t>
  </si>
  <si>
    <t>1289-2303 - L'HOPITAL CHINOIS DE MONTREAL (1963)</t>
  </si>
  <si>
    <t>1372-7060 - HOPITAL DOUGLAS -&gt;-&gt;</t>
  </si>
  <si>
    <t>1510-3666 - INSTITUT UNIVERSITAIRE DE GÉRIATRIE DE MONTRÉAL</t>
  </si>
  <si>
    <t>2973-2187 - VILLA MEDICA</t>
  </si>
  <si>
    <t>5121-7735 - CENTRE D'HÉBERGEMENT JEAN-DE-LA-LANDE</t>
  </si>
  <si>
    <t>5121-8030 - CENTRE D'HÉBERGEMENT CHAMPLAIN</t>
  </si>
  <si>
    <t>5121-8097 - HÔPITAL DE VERDUN</t>
  </si>
  <si>
    <t>5121-8170 - CLSC DE LA VISITATION ET GMFU DES FAUBOURGS</t>
  </si>
  <si>
    <t>5121-9228 - HÔTEL-DIEU DU CENTRE HOSPITALIER DE L'UNIVERSITÉ DE MON</t>
  </si>
  <si>
    <t>5121-9236 - HÔPITAL NOTRE-DAME DU CENTRE HOSPITALIER DE L'UNIVERSIT</t>
  </si>
  <si>
    <t>5121-9244 - Hôpital Saint-Luc du Centre hospitalier de l'Université -&gt;-&gt;</t>
  </si>
  <si>
    <t>5122-0275 - CRJDA DU MONT SAINT-ANTOINE</t>
  </si>
  <si>
    <t>5122-0283 - CENTRE D'HÉBERGEMENT DU MANOIR-DE-L'ÂGE-D'OR</t>
  </si>
  <si>
    <t>5122-0713 - FOYER DE GROUPE POUR JDA DE LACHINE</t>
  </si>
  <si>
    <t>5122-0762 - FOYER DE GROUPE POUR JDA GOUIN</t>
  </si>
  <si>
    <t>5122-0838 - CRJDA DE BEAURIVAGE</t>
  </si>
  <si>
    <t>5122-0853 - FOYER DE GROUPE POUR JDA GODBOUT</t>
  </si>
  <si>
    <t>5122-0887 - CRJDA DOMINIQUE-SAVIO</t>
  </si>
  <si>
    <t>5122-0952 - CRDI-TED MARIE-BOURASSA</t>
  </si>
  <si>
    <t>5122-0960 - ATELIER DE TRAVAIL UNI</t>
  </si>
  <si>
    <t>5122-1919 - CRD LOUVAIN</t>
  </si>
  <si>
    <t>5122-1927 - CRD SAINT-URBAIN</t>
  </si>
  <si>
    <t>5122-1935 - CENTRE DE RÉADAPTATION EN DÉPENDANCE PRINCE-ARTHUR</t>
  </si>
  <si>
    <t>5122-2289 - FOYER DE GROUPE POUR JDA DE PIERREFONDS</t>
  </si>
  <si>
    <t>5122-4582 - CHSLD DES FLORALIES-DE-VERDUN</t>
  </si>
  <si>
    <t>5122-5431 - CRDI-TED PARC-DES-ROSERAIES</t>
  </si>
  <si>
    <t>5122-6199 - CJ DE MONTRÉAL - SITE DÉCARIE</t>
  </si>
  <si>
    <t>5122-6207 - CPEJ DE POINTE-AUX-TREMBLES</t>
  </si>
  <si>
    <t>5122-7973 - FOYER DE GROUPE POUR JDA SAINT-VITAL</t>
  </si>
  <si>
    <t>5122-8328 - CENTRE D'HÉBERGEMENT LOUIS-RIEL</t>
  </si>
  <si>
    <t>5122-8336 - CENTRE D'HÉBERGEMENT RÉAL-MOREL</t>
  </si>
  <si>
    <t>5122-8344 - CLSC DE SAINT-HENRI</t>
  </si>
  <si>
    <t>5122-8351 - CLSC DE VERDUN</t>
  </si>
  <si>
    <t>5122-8369 - CENTRE D'HÉBERGEMENT YVON-BRUNET</t>
  </si>
  <si>
    <t>5122-8377 - CENTRE D'HÉBERGEMENT DE SAINT-HENRI</t>
  </si>
  <si>
    <t>5122-8534 - CENTRE D'HÉBERGEMENT PAUL-ÉMILE-LÉGER</t>
  </si>
  <si>
    <t>5122-8542 - CENTRE D'HÉBERGEMENT ÉMILIE-GAMELIN</t>
  </si>
  <si>
    <t>5122-8575 - CENTRE D'HEBERGEMENT JACQUES-VIGER</t>
  </si>
  <si>
    <t>5123-0092 - CLSC DU PLATEAU-MONT-ROYAL</t>
  </si>
  <si>
    <t>5123-0100 - CLSC SAINT-URBAIN</t>
  </si>
  <si>
    <t>5123-0829 - FOYER DE GROUPE POUR JDA HARMONY</t>
  </si>
  <si>
    <t>5123-1181 - FOYER DE GROUPE POUR JDA LÉON-RINGUET</t>
  </si>
  <si>
    <t>5123-1199 - FOYER DE GROUPE POUR JDA JEAN-DARCET</t>
  </si>
  <si>
    <t>5123-1223 - CENTRE D'ACCUEIL LE PROGRAMME DE PORTAGE</t>
  </si>
  <si>
    <t>5123-1470 - CLSC DE SAINT-LOUIS-DU-PARC</t>
  </si>
  <si>
    <t>5123-1884 - PROGRAMME DE RECHERCHE CLINIQUE CHUM-IRCM</t>
  </si>
  <si>
    <t>5123-1892 - CRDP LUCIE-BRUNEAU</t>
  </si>
  <si>
    <t>5123-2007 - HÔPITAL DE RÉADAPTATION LINDSAY</t>
  </si>
  <si>
    <t>5123-2015 - INSTITUT DE RÉADAPTATION DE MONTRÉAL</t>
  </si>
  <si>
    <t>5123-2536 - CPRJDA DU CENTRE-DE-MONTRÉAL</t>
  </si>
  <si>
    <t>5123-2544 - CENTRE DE JOUR POUR JDA JOGUES</t>
  </si>
  <si>
    <t>5123-2551 - CENTRE DE JOUR POUR JDA FULLUM</t>
  </si>
  <si>
    <t>5123-2569 - CENTRE DE JOUR POUR JDA LAJEUNESSE</t>
  </si>
  <si>
    <t>5123-2577 - CPEJ SAINT-LAURENT</t>
  </si>
  <si>
    <t>5123-2692 - CLSC DES FAUBOURGS</t>
  </si>
  <si>
    <t>5123-2775 - CRDI-TSA SAUVÉ-EST</t>
  </si>
  <si>
    <t>5123-3187 - CENTRE D'ACTIVITÉS DE JOUR SAINT-PATRICK</t>
  </si>
  <si>
    <t>5123-3195 - SERVICES À LA CLIENTÈLE 0-17 ANS</t>
  </si>
  <si>
    <t>5123-3419 - CENTRE ACT. DE JOUR DI ET TSA JEANNE-D'ARC</t>
  </si>
  <si>
    <t>5123-3427 - CRDI-TSA BEAUBIEN</t>
  </si>
  <si>
    <t>5123-3435 - SERVICE DE RÉADAPTATION SOCIALE</t>
  </si>
  <si>
    <t>5123-3443 - CENTRE ACT. DE JOUR DI ET TSA HOCHELAGA-MAISONNEUVE</t>
  </si>
  <si>
    <t>5123-3617 - FOYER DE GROUPE POUR JDA DROLET</t>
  </si>
  <si>
    <t>5123-3625 - FOYER DE GROUPE POUR JDA DÉSY</t>
  </si>
  <si>
    <t>5123-3633 - FOYER DE GROUPE POUR JDA MONTPETIT</t>
  </si>
  <si>
    <t>5123-3773 - CRDI-TED DE PORT-ROYAL</t>
  </si>
  <si>
    <t>5123-4250 - CENTRE ACT. DE JOUR DI ET TSA HYMUS</t>
  </si>
  <si>
    <t>5123-5083 - FOYER DE GROUPE POUR JDA D'AHUNSTIC</t>
  </si>
  <si>
    <t>5123-5653 - CENTRE SERV. AMB. DE DIALYSE DE LA RUE DE GASPÉ</t>
  </si>
  <si>
    <t>5123-5729 - FOYER DE GROUPE POUR JDA CHAMBORD</t>
  </si>
  <si>
    <t>5123-5737 - GMFU NOTRE-DAME</t>
  </si>
  <si>
    <t>5123-5976 - MAISON DE NAISSANCE JEANNE-MANCE</t>
  </si>
  <si>
    <t>5123-6149 - CENTRE ACT. DE JOUR DI ET TSA 17E AVENUE</t>
  </si>
  <si>
    <t>5123-6206 - CLSC SAINTE-CATHERINE ET GMFU DES FAUBOURGS</t>
  </si>
  <si>
    <t>5123-6214 - GMFU DE VERDUN</t>
  </si>
  <si>
    <t>5123-6297 - CENTRE HOSPITALIER DE L'UNIVERSITÉ DE MONTRÉAL</t>
  </si>
  <si>
    <t>5123-6313 - HÔPITAL NOTRE-DAME</t>
  </si>
  <si>
    <t>5123-6321 - PAVILLON ÉDOUARD-ASSELIN</t>
  </si>
  <si>
    <t>5123-6339 - CENTRE DE RECHERCHE DU CHUM</t>
  </si>
  <si>
    <t>5134-1477 - CPEJ HENRI-BOURASSA EST</t>
  </si>
  <si>
    <t>5134-1543 - CPEJ DE L'ÉGLISE</t>
  </si>
  <si>
    <t>5149-5869 - RÉSIDENCE DES FILLES ET/OU GARÇONS (HAVRE-JEUNESSE)</t>
  </si>
  <si>
    <t>5149-5877 - RÉSIDENCE DES GARÇONS ET/OU FILLES (HAVRE-JEUNESSE)</t>
  </si>
  <si>
    <t>5149-7576 - CENTRE D'HÉBERGEMENT DE VERDUN</t>
  </si>
  <si>
    <t>5158-5826 - CPEJ SHERBROOKE EST</t>
  </si>
  <si>
    <t>5160-8214 - CPEJ LAFONTAINE</t>
  </si>
  <si>
    <t>5161-0715 - CR EN DÉFICIENCE PHYSIQUE CHARTRAND</t>
  </si>
  <si>
    <t>5169-7746 - FOYER DE GROUPE POUR MÈRES ET ENFANTS CHRISTOPHE-COLOMB</t>
  </si>
  <si>
    <t>5176-7366 - CENTRE D'ACCUEIL LE PROGRAMME DE PORTAGE</t>
  </si>
  <si>
    <t>5177-0048 - CLINIQUE COMMUNAUTAIRE DE POINTE ST-CHARLES</t>
  </si>
  <si>
    <t>5183-1485 - FOYER DE GROUPE POUR JDA MORGAN</t>
  </si>
  <si>
    <t>5183-1501 - FOYER DE GROUPE POUR JDA MEILLEUR</t>
  </si>
  <si>
    <t>5225-3796 - CENTRE D'HÉBERGEMENT ALFRED-DESROCHERS</t>
  </si>
  <si>
    <t>5226-6889 - CENTRE D'HÉBERGEMENT ERNEST-ROUTHIER</t>
  </si>
  <si>
    <t>5238-9285 - CENTRE ACT. DE JOUR DI ET TSA DU SUD-OUEST</t>
  </si>
  <si>
    <t>5239-3758 - CLSC PARTHENAIS ET GMFU DES FAUBOURGS</t>
  </si>
  <si>
    <t>5253-9772 - PAVILLON PIERREFONDS</t>
  </si>
  <si>
    <t>5258-5460 - FOYER DE GROUPE POUR JDA RIVIÈRE-DES-PRAIRIES</t>
  </si>
  <si>
    <t>5258-5510 - FOYER DE GROUPE POUR JDA ROSEMONT</t>
  </si>
  <si>
    <t>5269-7893 - CENTRE D'HÉBERGEMENT PAUL-BRUCHÉSI</t>
  </si>
  <si>
    <t>5275-6772 - CENTRE D'HÉBERGEMENT ARMAND-LAVERGNE</t>
  </si>
  <si>
    <t>5279-2058 - FOYER DE GROUPE POUR JDA 1RE AVENUE</t>
  </si>
  <si>
    <t>5341-7077 - ATELIER DE TRAVAIL DI ET TSA LÉGER</t>
  </si>
  <si>
    <t>5387-6330 - CLSC DE VILLE-ÉMARD-CÔTE-SAINT-PAUL</t>
  </si>
  <si>
    <t>5410-2900 - FOYER DE GROUPE POUR JDA LOUIS-HÉMON</t>
  </si>
  <si>
    <t>5458-3364 - CENTRE D'HÉBERGEMENT DES SEIGNEURS</t>
  </si>
  <si>
    <t>5458-3679 - CENTRE DE RÉADAPTATION LISETTE-DUPRAS</t>
  </si>
  <si>
    <t>5458-3695 - CPEJ MAISONNEUVE EST</t>
  </si>
  <si>
    <t>5458-3703 - CRJDA CITÉ-DES-PRAIRIES</t>
  </si>
  <si>
    <t>5458-3737 - CRJDA ROSE-VIRGINIE-PELLETIER</t>
  </si>
  <si>
    <t>5471-1718 - CRDI-TSA PIE-IX</t>
  </si>
  <si>
    <t>5483-0559 - ATELIER BOUTIQUE</t>
  </si>
  <si>
    <t>5487-8178 - ATELIER DE TRAVAIL EN DI-TSA EDISON</t>
  </si>
  <si>
    <t>5487-8186 - ATELIER DE TRAVAIL CHAMP D'EAU</t>
  </si>
  <si>
    <t>5502-2412 - FOYER DE GROUPE POUR JDA DE VERDUN</t>
  </si>
  <si>
    <t>5561-2196 - CPEJ SAINT-DENIS</t>
  </si>
  <si>
    <t>5561-2212 - FOYER DE GROUPE POUR JDA SAGAMO</t>
  </si>
  <si>
    <t>5561-2220 - FOYER DE GROUPE POUR JDA J.-O. ROUSSI</t>
  </si>
  <si>
    <t>22 - Nord-de-l'Île-de-Montréal</t>
  </si>
  <si>
    <t>1232-6849 - RESIDENCE ANGELICA -&gt;-&gt;</t>
  </si>
  <si>
    <t>1238-3907 - RESIDENCE BERTHIAUME-DU TREMBLAY</t>
  </si>
  <si>
    <t>1245-2645 - HÔPITAL MARIE-CLARAC</t>
  </si>
  <si>
    <t>1247-5976 - HÔPITAL DU SACRÉ-CŒUR DE MONTRÉAL</t>
  </si>
  <si>
    <t>1260-0698 - CENTRE HOSPITALIER FLEURY -&gt;-&gt;</t>
  </si>
  <si>
    <t>1268-3090 - HOPITAL JEAN-TALON -&gt;-&gt;</t>
  </si>
  <si>
    <t>1280-6592 - HOPITAL RIVIERE-DES-PRAIRIES -&gt;-&gt;</t>
  </si>
  <si>
    <t>1300-0732 - LES CEDRES-CENTRE D'ACCUEIL POUR PERSONNES AGEES</t>
  </si>
  <si>
    <t>1338-8905 - CENTRE METROPOLITAIN DE CHIRURGIE PLASTIQUE</t>
  </si>
  <si>
    <t>5122-5613 - CHSLD SAINT-JOSEPH-DE-LA-PROVIDENCE</t>
  </si>
  <si>
    <t>5122-7635 - CHSLD DES BÂTISSEURS</t>
  </si>
  <si>
    <t>5122-8443 - CENTRE D'HÉBERGEMENT NOTRE-DAME-DE-LA-MERCI</t>
  </si>
  <si>
    <t>5122-8450 - CHSLD DE CARTIERVILLE</t>
  </si>
  <si>
    <t>5122-8468 - CLSC DE MONTRÉAL-NORD</t>
  </si>
  <si>
    <t>5122-8476 - CHSLD LAURENDEAU</t>
  </si>
  <si>
    <t>5122-8484 - CLSC D'AHUNTSIC</t>
  </si>
  <si>
    <t>5122-8492 - HÔPITAL FLEURY</t>
  </si>
  <si>
    <t>5122-8500 - HÔPITAL JEAN-TALON</t>
  </si>
  <si>
    <t>5122-8518 - CLSC DE VILLERAY</t>
  </si>
  <si>
    <t>5122-8526 - CLSC DE LA PETITE-PATRIE</t>
  </si>
  <si>
    <t>5122-9631 - CENTRE SERV. AMB. EN SM PAPINEAU</t>
  </si>
  <si>
    <t>5123-0779 - CHSLD DE SAINT-LAURENT</t>
  </si>
  <si>
    <t>5123-2627 - CHSLD VIGI MARIE-CLARET</t>
  </si>
  <si>
    <t>5123-4003 - CHSLD ST-VINCENT-MARIE</t>
  </si>
  <si>
    <t>5123-4284 - CHSLD DE LA BELLE-RIVE</t>
  </si>
  <si>
    <t>5123-4300 - CENTRE D'HÉBERGEMENT CHAMPLAIN-DE-GOUIN</t>
  </si>
  <si>
    <t>5123-4813 - CLSC Dorion</t>
  </si>
  <si>
    <t>5123-4938 - CENTRE MULTI. SSS RIVIÈRE-DES-PRAIRIES</t>
  </si>
  <si>
    <t>5123-4979 - CHSLD ANGELICA</t>
  </si>
  <si>
    <t>5123-4987 - CENTRE DE SERVICES EXTERNES POUR LES AINÉS ANGELICA</t>
  </si>
  <si>
    <t>5123-6081 - CENTRE SERV. AMB. BOIS-DE-BOULOGNE</t>
  </si>
  <si>
    <t>5123-6107 - CENTRE SERV. AMB. EN GÉRONTOPSY. GRENET</t>
  </si>
  <si>
    <t>5123-6115 - CENTRE SERV. AMB. JEAN-JACQUES-GAUTHIER</t>
  </si>
  <si>
    <t>5123-6123 - CENTRE SERV. AMB. EN SM FLEURY</t>
  </si>
  <si>
    <t>5123-6180 - GMFU SACRÉ-CŒUR</t>
  </si>
  <si>
    <t>5184-8752 - HÔPITAL EN SANTÉ MENTALE ALBERT-PRÉVOST</t>
  </si>
  <si>
    <t>5223-8870 - CHSLD DE LA PETITE-PATRIE</t>
  </si>
  <si>
    <t>5257-9851 - CHSLD PAUL-GOUIN</t>
  </si>
  <si>
    <t>5267-8281 - CHSLD PAUL-LIZOTTE</t>
  </si>
  <si>
    <t>5420-1306 - CLSC ET GMFU BORDEAUX-CARTIERVILLE</t>
  </si>
  <si>
    <t>5458-3372 - CHSLD AUCLAIR</t>
  </si>
  <si>
    <t>5487-8145 - CLSC DE SAINT-LAURENT</t>
  </si>
  <si>
    <t>5498-2848 - CENTRE D'HEBERGEMENT CHAMPLAIN VILLERAY -&gt;-&gt;</t>
  </si>
  <si>
    <t>5561-6940 - CENTRE SERV. AMB ET MAISON DE NAISSANCE LOUVAIN</t>
  </si>
  <si>
    <t>5561-6957 - CHSLD LÉGARÉ</t>
  </si>
  <si>
    <t>23 - Est-de-l'Île-de-Montréal</t>
  </si>
  <si>
    <t>1104-2215 - HOPITAL LOUIS-H. LAFONTAINE -&gt;-&gt;</t>
  </si>
  <si>
    <t>1175-5501 - CHSLD PROVIDENCE NOTRE-DAME DE LOURDES</t>
  </si>
  <si>
    <t>1238-7692 - CHSLD POLONAIS MARIE-CURIE-SKLODOWSKA</t>
  </si>
  <si>
    <t>1242-0774 - HOPITAL SANTA CABRINI -&gt;-&gt;</t>
  </si>
  <si>
    <t>1243-1656 - INSTITUT DE CARDIOLOGIE DE MONTRÉAL</t>
  </si>
  <si>
    <t>1279-7577 - INSTITUT NATIONAL DE PSYCHIATRIE LÉGALE PHILIPPE-PINEL</t>
  </si>
  <si>
    <t>1293-4659 - HÔPITAL MAISONNEUVE-ROSEMONT</t>
  </si>
  <si>
    <t>1847-5830 - RESIDENCE RIVE SOLEIL</t>
  </si>
  <si>
    <t>2953-0060 - CHSLD BOURGET</t>
  </si>
  <si>
    <t>5121-6802 - CENTRE LE CARDINAL</t>
  </si>
  <si>
    <t>5121-8162 - CHSLD LE ROYER</t>
  </si>
  <si>
    <t>5122-1406 - Centre de psychiatrie legale de montreal</t>
  </si>
  <si>
    <t>5122-1828 - CENTRE D'HÉBERGEMENT J.-HENRI-CHARBONNEAU</t>
  </si>
  <si>
    <t>5122-1836 - CHSLD ÉLORIA-LEPAGE</t>
  </si>
  <si>
    <t>5122-2602 - PAVILLON RACHEL-TOURIGNY</t>
  </si>
  <si>
    <t>5122-2628 - CENTRE D'HEBERGEMENT VINCENZO-NAVARRO</t>
  </si>
  <si>
    <t>5122-2818 - CENTRE SERV. AMB. DE SOINS PSY. BEAUBIEN</t>
  </si>
  <si>
    <t>5122-2826 - CENTRE SERV. AMB. DE SOINS PSY. D'ANJOU</t>
  </si>
  <si>
    <t>5122-2883 - CENTRE SERV. AMB. DE SOINS PSY. DE SAINT-LÉONARD</t>
  </si>
  <si>
    <t>5122-5027 - CENTRE D'HEBERGEMENT DE LA MAREE</t>
  </si>
  <si>
    <t>5122-5035 - CHSLD JOSEPH-FRANÇOIS-PERREAULT</t>
  </si>
  <si>
    <t>5122-8583 - CHSLD DE SAINT-MICHEL</t>
  </si>
  <si>
    <t>5122-8609 - CLSC DE SAINT-LÉONARD</t>
  </si>
  <si>
    <t>5122-8617 - CLSC DE HOCHELAGA-MAISONNEUVE</t>
  </si>
  <si>
    <t>5122-8625 - CLSC OLIVIER-GUIMOND</t>
  </si>
  <si>
    <t>5122-8641 - CHSLD BENJAMIN-VICTOR-ROUSSELOT</t>
  </si>
  <si>
    <t>5122-8658 - CHSLD JEAN-HUBERT-BIERMANS</t>
  </si>
  <si>
    <t>5122-8674 - CLSC DE RIVIÈRE-DES-PRAIRIES</t>
  </si>
  <si>
    <t>5122-8682 - CLSC DE L'EST-DE-MONTRÉAL</t>
  </si>
  <si>
    <t>5122-9946 - CLSC DE MERCIER-EST</t>
  </si>
  <si>
    <t>5122-9995 - CENTRE DE CRISE ÉMILE-NELLIGAN</t>
  </si>
  <si>
    <t>5123-2155 - CLSC DE SAINT-MICHEL</t>
  </si>
  <si>
    <t>5123-2940 - CLSC DE ROSEMONT</t>
  </si>
  <si>
    <t>5123-4615 - CHSLD ANGUS</t>
  </si>
  <si>
    <t>5123-5281 - CENTRE SERV. AMB. DE SOINS PSY. DE MERCIER-OUEST</t>
  </si>
  <si>
    <t>5123-5299 - PAVILLON FERNAND-SÉGUIN</t>
  </si>
  <si>
    <t>5123-5307 - HÔPITAL DE SOINS PSYCHIATRIQUES DE L'EST-DE-MONTRÉAL</t>
  </si>
  <si>
    <t>5123-5919 - HÔPITAL SANTA CABRINI</t>
  </si>
  <si>
    <t>5134-0776 - PAVILLON ROSEMONT</t>
  </si>
  <si>
    <t>5138-8874 - CENTRE D'HÉBERGEMENT DE LA MAISON-SAINT-JOSEPH</t>
  </si>
  <si>
    <t>5225-3770 - CHSLD DANTE</t>
  </si>
  <si>
    <t>5225-6997 - CHSLD MARIE-ROLLET</t>
  </si>
  <si>
    <t>5236-6564 - CHSLD FRANÇOIS-SÉGUENOT</t>
  </si>
  <si>
    <t>5249-2840 - CHSLD ROBERT-CLICHE</t>
  </si>
  <si>
    <t>5257-9869 - CHSLD JUDITH-JASMIN</t>
  </si>
  <si>
    <t>5258-5437 - Centre jeunesse de Montréal - Bureau Pie-IX</t>
  </si>
  <si>
    <t>5358-2995 - CENTRE DE CRISE DE L'ENTREMISE</t>
  </si>
  <si>
    <t>5410-3023 - CLSC DU VILLAGE-OLYMPIQUE</t>
  </si>
  <si>
    <t>5425-5880 - CHSLD NICOLET</t>
  </si>
  <si>
    <t>5467-4023 - CHSLD JEANNE-LE BER</t>
  </si>
  <si>
    <t>5498-2822 - CENTRE D'HÉBERGEMENT CHAMPLAIN - MARIE-VICTORIN</t>
  </si>
  <si>
    <t>5561-7054 - CHSLD PIERRE-JOSEPH-TRIEST</t>
  </si>
  <si>
    <t>24 - Montérégie-Est</t>
  </si>
  <si>
    <t>1133-5908 - CENTRE HOSPITALIER HONORE-MERCIER -&gt;-&gt;</t>
  </si>
  <si>
    <t>1339-7385 - HOTEL-DIEU DE SOREL -&gt;-&gt;</t>
  </si>
  <si>
    <t>1357-8448 - ACCUEIL DU RIVAGE</t>
  </si>
  <si>
    <t>1479-0513 - CENTRE HOSPITALIER PIERRE-BOUCHER -&gt;-&gt;</t>
  </si>
  <si>
    <t>2860-9360 - RESIDENCE SOREL-TRACY</t>
  </si>
  <si>
    <t>5121-7453 - CRJDA LIMOGES</t>
  </si>
  <si>
    <t>5121-7461 - CRJDA DE CHAMBLY</t>
  </si>
  <si>
    <t>5121-7479 - CRJDA DE SAINT-HYACINTHE</t>
  </si>
  <si>
    <t>5121-8238 - CLSC DE SAINT-BRUNO-DE-MONTARVILLE</t>
  </si>
  <si>
    <t>5121-8824 - CLSC DES PATRIOTES</t>
  </si>
  <si>
    <t>5121-8832 - CENTRE D'HÉBERGEMENT ANDRÉE-PERRAULT</t>
  </si>
  <si>
    <t>5121-9988 - RÉSIDENCE BOURG-JOLI</t>
  </si>
  <si>
    <t>5122-3063 - Centre de soins de la gare</t>
  </si>
  <si>
    <t>5122-3071 - CENTRE D'HÉBERGEMENT DE LAJEMMERAIS</t>
  </si>
  <si>
    <t>5122-3089 - CLSC ET CHSLD CONTRECOEUR</t>
  </si>
  <si>
    <t>5122-3097 - CENTRE D'HÉBERGEMENT JEANNE-CREVIER</t>
  </si>
  <si>
    <t>5122-4566 - CLSC DE SAINTE-JULIE</t>
  </si>
  <si>
    <t>5122-5258 - FOYER DE GROUPE POUR JDA LE COLIBRI</t>
  </si>
  <si>
    <t>5122-5373 - CLSC D'ACTON VALE</t>
  </si>
  <si>
    <t>5122-5969 - FOYER DE GROUPE POUR JDA L'ÉQUIPÉE</t>
  </si>
  <si>
    <t>5122-5977 - CPRJDA SAINT-THOMAS</t>
  </si>
  <si>
    <t>5122-7528 - CLSC SIMONNE-MONET-CHARTRAND</t>
  </si>
  <si>
    <t>5122-9003 - CLSC DE LONGUEUIL-OUEST</t>
  </si>
  <si>
    <t>5122-9011 - HÔPITAL PIERRE-BOUCHER</t>
  </si>
  <si>
    <t>5122-9029 - CHSLD DU CHEVALIER-DE LÉVIS</t>
  </si>
  <si>
    <t>5122-9037 - CLSC DES SEIGNEURIES</t>
  </si>
  <si>
    <t>5122-9094 - CENTRE D'HÉBERGEMENT ÉLISABETH-LAFRANCE</t>
  </si>
  <si>
    <t>5122-9102 - HÔTEL-DIEU DE SOREL</t>
  </si>
  <si>
    <t>5122-9193 - HÔPITAL HONORÉ-MERCIER</t>
  </si>
  <si>
    <t>5122-9219 - CHSLD D'ACTON VALE</t>
  </si>
  <si>
    <t>5122-9755 - CPEJ DE VAUDREUIL-DORION</t>
  </si>
  <si>
    <t>5122-9821 - CPEJ DE SOREL-TRACY</t>
  </si>
  <si>
    <t>5122-9953 - CLSC DE VERCHÈRES</t>
  </si>
  <si>
    <t>5123-0423 - CLSC DE SAINT-JUDE</t>
  </si>
  <si>
    <t>5123-0431 - CLSC DES MASKOUTAINS</t>
  </si>
  <si>
    <t>5123-2635 - CENTRE D'HÉBERGEMENT CHAMPLAIN-DES-POMMETIERS</t>
  </si>
  <si>
    <t>5123-3112 - CPRJDA DE SAINT-HYACINTHE</t>
  </si>
  <si>
    <t>5123-3146 - FOYER DE GROUPE POUR JDA L'EXPLORATEUR</t>
  </si>
  <si>
    <t>5123-3948 - CENTRE D'HÉBERGEMENT DU MANOIR-TRINITÉ</t>
  </si>
  <si>
    <t>5123-4409 - SERV. EXT. POUR JDA DE GRANBY</t>
  </si>
  <si>
    <t>5123-4417 - FOYER DE GROUPE POUR JDA LE VOILIER</t>
  </si>
  <si>
    <t>5123-4425 - FOYER DE GROUPE POUR JDA L'ORCHIDÉE</t>
  </si>
  <si>
    <t>5123-4821 - CLSC DE VARENNES</t>
  </si>
  <si>
    <t>5123-4839 - CLSC DE SAINT-AMABLE</t>
  </si>
  <si>
    <t>5123-6164 - GMFU RICHELIEU-YAMASKA</t>
  </si>
  <si>
    <t>5123-6370 - CHSLD DES SEIGNEURS</t>
  </si>
  <si>
    <t>5141-7624 - CPEJ DE CHÂTEAUGUAY</t>
  </si>
  <si>
    <t>5149-6602 - CPEJ PRÉFONTAINE</t>
  </si>
  <si>
    <t>5179-1812 - CPRJDA DE SAINT-JEAN-SUR-RICHELIEU</t>
  </si>
  <si>
    <t>5179-1853 - CPEJ DE COWANSVILLE</t>
  </si>
  <si>
    <t>5179-1879 - CPEJ DE BELOEIL</t>
  </si>
  <si>
    <t>5265-1288 - CLSC DE BOUCHERVILLE</t>
  </si>
  <si>
    <t>5285-0369 - CAMPUS LONGUEUIL/BOUL. SAINTE-FOY -&gt;-&gt;</t>
  </si>
  <si>
    <t>5393-9641 - CPRJDA JACQUES-CARTIER</t>
  </si>
  <si>
    <t>5410-3262 - FOYER DE GROUPE POUR JDA L'ESCARGOT</t>
  </si>
  <si>
    <t>5458-3356 - CENTRE D'HÉBERGEMENT DE L'HÔTEL-DIEU-DE-SAINT-HYACINTHE</t>
  </si>
  <si>
    <t>5458-3430 - CENTRE D'HÉBERGEMENT J.-ARSÈNE-PARENTEAU</t>
  </si>
  <si>
    <t>5458-3448 - CLSC GASTON-BÉLANGER</t>
  </si>
  <si>
    <t>5458-3455 - CENTRE D'HÉBERGEMENT DE TRACY</t>
  </si>
  <si>
    <t>5498-2855 - CENTRE D'HEBERGEMENT CHAMPLAIN BELOEIL -&gt;-&gt;</t>
  </si>
  <si>
    <t>5561-6981 - CENTRE D'HÉBERGEMENT MARGUERITE-ADAM</t>
  </si>
  <si>
    <t>5561-6999 - CENTRE D'HÉBERGEMENT DE MONTARVILLE</t>
  </si>
  <si>
    <t>5561-7021 - CENTRE D'HEBERGEMENT DU MANOIR-TRINITE -&gt;-&gt;</t>
  </si>
  <si>
    <t>5561-7039 - CENTRE D'HÉBERGEMENT DE MONSEIGNEUR-CODERRE</t>
  </si>
  <si>
    <t>5561-7047 - CENTRE D'HÉBERGEMENT RENÉ-LÉVESQUE</t>
  </si>
  <si>
    <t>5561-8136 - CLSC DES CASCADES</t>
  </si>
  <si>
    <t>5561-8300 - CPRJDA BEAUREGARD</t>
  </si>
  <si>
    <t>25 - Montérégie-Ouest</t>
  </si>
  <si>
    <t>1236-3412 - L'HOPITAL BARRIE MEMORIAL -&gt;-&gt;</t>
  </si>
  <si>
    <t>1336-9665 - CENTRE HOSPITALIER REGIONAL DU SUROIT -&gt;-&gt;</t>
  </si>
  <si>
    <t>1854-1581 - CENTRE HOSPITALIER ANNA-LABERGE -&gt;-&gt;</t>
  </si>
  <si>
    <t>5121-6893 - CENTRE DE RÉADAPTATION EN DÉPENDANCE CAVENDISH / CAVEND</t>
  </si>
  <si>
    <t>5121-6950 - CENTRE MULTI. SSS DE BOUCHERVILLE</t>
  </si>
  <si>
    <t>5121-7008 - CENTRE D'ACTIV. DE JOUR DE ST-HUBERT - MONTEE ST-HUBERT</t>
  </si>
  <si>
    <t>5121-8600 - CHSLD DE LA PRAIRIE</t>
  </si>
  <si>
    <t>5121-8618 - CHSLD DE CHÂTEAUGUAY</t>
  </si>
  <si>
    <t>5121-8626 - CHSLD PIERRE-RÉMI-NARBONNE</t>
  </si>
  <si>
    <t>5121-9376 - CENTRE MULTI. SSS DE WATERLOO</t>
  </si>
  <si>
    <t>5121-9608 - CR EN DÉFICIENCE PHYSIQUE DE GRANBY</t>
  </si>
  <si>
    <t>5121-9616 - CR EN DÉFICIENCE PHYSIQUE DE SALABERRY-DE-VALLEYFIELD</t>
  </si>
  <si>
    <t>5122-0077 - CRDI-TSA DE LA RUE MACDONALD</t>
  </si>
  <si>
    <t>5122-5126 - CENTRE D'ACTIVITES DE JOUR DE LONGUEUIL - LYON</t>
  </si>
  <si>
    <t>5122-5142 - CRDI-TSA DE LA RUE BEAUHARNOIS</t>
  </si>
  <si>
    <t>5122-5167 - CENTRE D'ACTIVITES DE JOUR DE ST-HUBERT - GRANDE-ALLEE</t>
  </si>
  <si>
    <t>5122-5225 - CENTRE MULTI. SSS DE GRANBY</t>
  </si>
  <si>
    <t>5122-5894 - CENTRE MULTI. SSS DE SAINT-HUBERT</t>
  </si>
  <si>
    <t>5122-6082 - CR EN DÉFICIENCE PHYSIQUE DE SAINT-HUBERT</t>
  </si>
  <si>
    <t>5122-6090 - CR EN DÉFICIENCE PHYSIQUE DE CHÂTEAUGUAY</t>
  </si>
  <si>
    <t>5122-6124 - CR EN DÉFICIENCE PHYSIQUE DE SOREL-TRACY</t>
  </si>
  <si>
    <t>5122-7981 - CHSLD DU COMTÉ-DE-HUNTINGDON / HUNTINGDON COUNTY CHSLD</t>
  </si>
  <si>
    <t>5122-7999 - CLSC DE HUNTINGDON / HUNTINGDON CLSC</t>
  </si>
  <si>
    <t>5122-8005 - HÔPITAL BARRIE MEMORIAL / BARRIE MEMORIAL HOSPITAL</t>
  </si>
  <si>
    <t>5122-9110 - CLSC DE SALABERRY-DE-VALLEYFIELD</t>
  </si>
  <si>
    <t>5122-9128 - CHSLD DOCTEUR-AIMÉ-LEDUC</t>
  </si>
  <si>
    <t>5122-9136 - HÔPITAL DU SUROÎT</t>
  </si>
  <si>
    <t>5122-9144 - CLSC DE CHÂTEAUGUAY</t>
  </si>
  <si>
    <t>5122-9151 - HÔPITAL ANNA-LABERGE</t>
  </si>
  <si>
    <t>5122-9169 - CLSC DE SAINT-RÉMI</t>
  </si>
  <si>
    <t>5122-9177 - CLSC KATERI</t>
  </si>
  <si>
    <t>5122-9227 - CLSC DE VAUDREUIL-DORION (SIEGE) -&gt;-&gt;</t>
  </si>
  <si>
    <t>5122-9235 - CHSLD DE RIGAUD</t>
  </si>
  <si>
    <t>5122-9508 - CLSC DE VAUDREUIL-DORION -&gt;-&gt;</t>
  </si>
  <si>
    <t>5122-9516 - CHSLD ET CLSC DE COTEAU-DU-LAC</t>
  </si>
  <si>
    <t>5122-9524 - CLSC DE RIGAUD</t>
  </si>
  <si>
    <t>5122-9813 - ATELIER ET CENTRE D'ACTIVITÉS DE JOUR DE FARNHAM</t>
  </si>
  <si>
    <t>5123-0209 - CENTRE D'HÉBERGEMENT CHAMPLAIN - JEAN-LOUIS-LAPIERRE</t>
  </si>
  <si>
    <t>5123-0415 - CLSC CHÂTEAUGUAY (POINT DE SERVICE)</t>
  </si>
  <si>
    <t>5123-0480 - CR EN DÉFICIENCE PHYSIQUE DE LA RUE SAINT-PIERRE EST</t>
  </si>
  <si>
    <t>5123-0498 - CR EN DÉFICIENCE PHYSIQUE DE LA RUE DESSAULLES</t>
  </si>
  <si>
    <t>5123-0605 - CRDI-TSA DE DELSON</t>
  </si>
  <si>
    <t>5123-0621 - SERVICES DE JOUR DE VAUDREUIL</t>
  </si>
  <si>
    <t>5123-0639 - CRDI-TSA DE LA RUE SAINT-THOMAS</t>
  </si>
  <si>
    <t>5123-0662 - SERVICES DE JOUR DE CHAMBLY</t>
  </si>
  <si>
    <t>5123-0670 - CENTRE D'ACTIVITÉS DE JOUR DORCHESTER</t>
  </si>
  <si>
    <t>5123-0688 - CENTRE D'ACTIVITÉS DE JOUR DE HENRYVILLE</t>
  </si>
  <si>
    <t>5123-0696 - CENTRE D'ACTIVITÉS DE JOUR DE NAPIERVILLE</t>
  </si>
  <si>
    <t>5123-0704 - CENTRE D'ACTIVITÉS DE JOUR DE SAINT-ALEXANDRE</t>
  </si>
  <si>
    <t>5123-1603 - CRDI-TSA DU BOULEVARD LAFRAMBOISE</t>
  </si>
  <si>
    <t>5123-2197 - ATELIER DE LONGUEUIL ET SERVICES EXTERNES</t>
  </si>
  <si>
    <t>5123-2494 - CENTRE MONTÉRÉGIEN DE RÉADAPTATION - URFI VAUDREUIL</t>
  </si>
  <si>
    <t>5123-2502 - CR EN DÉFICIENCE PHYSIQUE DE SAINT-BRUNO</t>
  </si>
  <si>
    <t>5123-2510 - CR EN DÉFICIENCE PHYSIQUE RUE CHICOINE</t>
  </si>
  <si>
    <t>5123-2528 - CR EN DÉFICIENCE PHYSIQUE DE LONGUEUIL</t>
  </si>
  <si>
    <t>5123-2858 - LA MAISON DES AÎNÉ(E)S</t>
  </si>
  <si>
    <t>5123-3021 - CRD DE LA RUE JOLIETTE</t>
  </si>
  <si>
    <t>5123-3039 - CRD DE SAINT-JEAN-SUR-RICHELIEU</t>
  </si>
  <si>
    <t>5123-3047 - CRD DE SOREL-TRACY</t>
  </si>
  <si>
    <t>5123-3054 - CRD DE SAINT-HYACINTHE</t>
  </si>
  <si>
    <t>5123-3062 - CRD DE CANDIAC</t>
  </si>
  <si>
    <t>5123-3567 - CR EN DÉFICIENCE PHYSIQUE DE SAINT-JEAN-SUR-RICHELIEU</t>
  </si>
  <si>
    <t>5123-4169 - CENTRE DE RÉADAPTATION EN DÉPENDANCE DE SAINT-PHILIPPE</t>
  </si>
  <si>
    <t>5123-4185 - CRD DU BOULEVARD COUSINEAU</t>
  </si>
  <si>
    <t>5123-4466 - CHSLD DE SAINTE-CATHERINE</t>
  </si>
  <si>
    <t>5123-4755 - CLSC DE SAINT-POLYCARPE</t>
  </si>
  <si>
    <t>5123-4995 - CENTRE SERV. AMB. ET GMFU JARDINS-ROUSSILLON</t>
  </si>
  <si>
    <t>5123-5331 - CRD DE SALABERRY-DE-VALLEYFIELD</t>
  </si>
  <si>
    <t>5123-5893 - CLSC ET CENTRE DE SERVICES AMBU. DE VAUDREUIL-DORION</t>
  </si>
  <si>
    <t>5123-5935 - CRDITED ORMSTOWN</t>
  </si>
  <si>
    <t>5176-9966 - CLSC CHÂTEAUGUAY (POINT DE SERVICE)</t>
  </si>
  <si>
    <t>5177-0121 - CLSC DE SAINT-CHRYSOSTOME / SAINT-CHRYSOSTOME CLSC</t>
  </si>
  <si>
    <t>5241-1527 - CLSC DE BEAUHARNOIS</t>
  </si>
  <si>
    <t>5242-9446 - LES CENTRES DU HAUT SAINT-LAURENT(CHSLD) COTEAU-DU-LAC -&gt;-&gt;</t>
  </si>
  <si>
    <t>5254-0408 - ATELIER PSIS VALLEYFIELD</t>
  </si>
  <si>
    <t>5254-0457 - ATELIER PSIS CHÂTEAUGUAY</t>
  </si>
  <si>
    <t>5267-1484 - CLSC DE SAINT-POLYCARPE -&gt;-&gt;</t>
  </si>
  <si>
    <t>5275-4991 - CLSC DE NAPIERVILLE</t>
  </si>
  <si>
    <t>5382-3811 - IAKHIHSOHTHA LODGE</t>
  </si>
  <si>
    <t>5389-1818 - CHSLD D'ORMSTOWN / ORMSTOWN CHSLD</t>
  </si>
  <si>
    <t>5422-7095 - CRDI-TSA DE BRIGHAM</t>
  </si>
  <si>
    <t>5422-7111 - ATELIER DE GRANBY</t>
  </si>
  <si>
    <t>5422-7129 - ATELIER ET CENTRE D'ACTIVITÉS DE JOUR DE COWANSVILLE</t>
  </si>
  <si>
    <t>5422-7426 - CR EN DÉPENDANCE DE LONGUEUIL</t>
  </si>
  <si>
    <t>5454-7351 - CRD DE GRANBY</t>
  </si>
  <si>
    <t>5458-3331 - SERVICES DE JOUR MARIBRO</t>
  </si>
  <si>
    <t>5458-3406 - CENTRE D'HÉBERGEMENT DE VAUDREUIL-DORION</t>
  </si>
  <si>
    <t>5458-3414 - CHSLD LAURENT-BERGEVIN</t>
  </si>
  <si>
    <t>5458-3422 - CHSLD CÉCILE-GODIN</t>
  </si>
  <si>
    <t>5478-0366 - CENTRE HOSP. KATERI MEMORIAL TEHSAKOTITSEN : THA</t>
  </si>
  <si>
    <t>5498-2830 - CENTRE D'HÉBERGEMENT CHAMPLAIN-DE-CHÂTEAUGUAY</t>
  </si>
  <si>
    <t>5543-8535 - CENTRE MULTI. SSS DE BROSSARD</t>
  </si>
  <si>
    <t>5551-0432 - LE MANOIR HARWOOD</t>
  </si>
  <si>
    <t>5556-6897 - CENTRE MULTI. SSS DE SAINT-HYACINTHE</t>
  </si>
  <si>
    <t>5556-6970 - CRDI-TSA DE LA RUE CHOQUETTE</t>
  </si>
  <si>
    <t>5556-7168 - ATELIER ET CENTRE D'ACTIVITÉS DE JOUR DE BELOEIL</t>
  </si>
  <si>
    <t>5556-7176 - CENTRE MULTI. SSS DE SOREL-TRACY</t>
  </si>
  <si>
    <t>1104-2322 - CENTRE JEUNESSE DU BAS-ST-LAURENT -&gt;-&gt;</t>
  </si>
  <si>
    <t>Établissement </t>
  </si>
  <si>
    <t>1104-2645 - CENTRE HOSPITALIER DE RIVIERE-DU-LOUP</t>
  </si>
  <si>
    <t>1104-2827 - LES CH ET CHSLD DE MATANE</t>
  </si>
  <si>
    <t>1104-3312 - CSSS DES BASQUES -&gt;-&gt;</t>
  </si>
  <si>
    <t>1104-3379 - CSSS DE KAMOURASKA -&gt;-&gt;</t>
  </si>
  <si>
    <t>1104-3478 - CSSS DE LA MITIS -&gt;-&gt;</t>
  </si>
  <si>
    <t>1104-3502 - CSSS DE TEMISCOUATA -&gt;-&gt;</t>
  </si>
  <si>
    <t>1104-3619 - CLSC-CHSLD RIMOUSKI-NEIGETTE</t>
  </si>
  <si>
    <t>1104-4021 - CSSS DE LA MATAPEDIA -&gt;-&gt;</t>
  </si>
  <si>
    <t>1104-4054 - CRDITED DU BAS-SAINT-LAURENT -&gt;-&gt;</t>
  </si>
  <si>
    <t>1104-4062 - CSSS DE MATANE -&gt;-&gt;</t>
  </si>
  <si>
    <t>1104-4096 - CSSS DE RIMOUSKI-NEIGETTE -&gt;-&gt;</t>
  </si>
  <si>
    <t>1104-4104 - CSSS DE RIVIERE-DU-LOUP -&gt;-&gt;</t>
  </si>
  <si>
    <t>1104-5119 - CISSS du Bas-Saint-Laurent</t>
  </si>
  <si>
    <t>1232-3150 - CENTRE HOSPITALIER D'AMQUI</t>
  </si>
  <si>
    <t>1250-7190 - CENTRE READAPTATION DEFICIENCE INTELLECTUELLE K.R.T.B.</t>
  </si>
  <si>
    <t>1257-6559 - LES SERVICES D'ADAPTATION OSMOSE</t>
  </si>
  <si>
    <t>1362-0471 - CENTRE HOSPITALIER REGIONAL DE RIMOUSKI</t>
  </si>
  <si>
    <t>1461-3392 - CLSC DE MATANE</t>
  </si>
  <si>
    <t>1843-9570 - CLSC DE LA VALLEE</t>
  </si>
  <si>
    <t>1855-7082 - MANOIR DE CAROLINE INC.</t>
  </si>
  <si>
    <t>2311-9837 - CLSC RIVIERES ET MAREES</t>
  </si>
  <si>
    <t>2640-6892 - FOYER STE-BERNADETTE INC.</t>
  </si>
  <si>
    <t>2973-8762 - FOYER ST-CYPRIEN (1993) INC.</t>
  </si>
  <si>
    <t>1104-2306 - LE CHSLD DE CHICOUTIMI</t>
  </si>
  <si>
    <t>1104-2363 - LE CENTRE JEUNESSE DU SAGUENAY - LAC-SAINT-JEAN -&gt;-&gt;</t>
  </si>
  <si>
    <t>1104-2652 - COMPLEXE HOSPITALIER DE LA SAGAMIE</t>
  </si>
  <si>
    <t>1104-2710 - C.L.S.C. DU GRAND CHICOUTIMI</t>
  </si>
  <si>
    <t>1104-2991 - CSSS MARIA-CHAPDELAINE -&gt;-&gt;</t>
  </si>
  <si>
    <t>1104-3007 - CENTRE LE JEANNOIS</t>
  </si>
  <si>
    <t>1104-3411 - CSSS CLEOPHAS-CLAVEAU -&gt;-&gt;</t>
  </si>
  <si>
    <t>1104-3585 - CRDITED DU SAGUENAY - LAC-SAINT-JEAN -&gt;-&gt;</t>
  </si>
  <si>
    <t>1104-3833 - CSSS DE JONQUIERE -&gt;-&gt;</t>
  </si>
  <si>
    <t>1104-4179 - CSSS DE LAC-SAINT-JEAN-EST -&gt;-&gt;</t>
  </si>
  <si>
    <t>1104-4187 - CSSS DOMAINE-DU-ROY -&gt;-&gt;</t>
  </si>
  <si>
    <t>1104-4195 - CSSS DE CHICOUTIMI -&gt;-&gt;</t>
  </si>
  <si>
    <t>1104-5127 - CIUSSS du Saguenay – Lac-Saint-Jean</t>
  </si>
  <si>
    <t>1253-0275 - HOTEL-DIEU DE ROBERVAL</t>
  </si>
  <si>
    <t>1360-4772 - CLSC DES PRES-BLEUS</t>
  </si>
  <si>
    <t>1680-2621 - Pekuakamiulnuatsh Takuhikan</t>
  </si>
  <si>
    <t>1841-4532 - CLSC LE NOROIS</t>
  </si>
  <si>
    <t>2318-2884 - Centre d'hébergement St-Francois Inc.</t>
  </si>
  <si>
    <t>1104-2371 - CENTRE HOSPITALIER UNIVERSITAIRE DE QUEBEC -&gt;-&gt;</t>
  </si>
  <si>
    <t>1104-2520 - CENTRE HOSPITALIER NOTRE-DAME DU CHEMIN INC.</t>
  </si>
  <si>
    <t>1104-2660 - C.L.S.C. BASSE-VILLE-LIMOILOU</t>
  </si>
  <si>
    <t>1104-2777 - CENTRE DE READAPTATION EN DEPENDANCE DE QUEBEC -&gt;-&gt;</t>
  </si>
  <si>
    <t>1104-2868 - CENTRE JEUNESSE DE QUEBEC -&gt;-&gt;</t>
  </si>
  <si>
    <t>1104-2900 - INST. DE READAPTATION EN DEFICIENCE PHYSIQUE DE QUEBEC -&gt;-&gt;</t>
  </si>
  <si>
    <t>1104-3650 - CSSS DE PORTNEUF -&gt;-&gt;</t>
  </si>
  <si>
    <t>1104-3676 - CLSC-CHSLD SAINTE-FOY - SILLERY - LAURENTIEN</t>
  </si>
  <si>
    <t>1104-3734 - CLSC-CHSLD HAUTE-VILLE-DES-RIVIERES</t>
  </si>
  <si>
    <t>1104-3767 - CLSC-CHSLD BASSE-VILLE-LIMOILOU-VANIER</t>
  </si>
  <si>
    <t>1104-3882 - CENTRE DE SANTE DE LA HAUTE-SAINT-CHARLES</t>
  </si>
  <si>
    <t>1104-3908 - CR EN DEFICIENCE INTELLECTUELLE DE QUEBEC -&gt;-&gt;</t>
  </si>
  <si>
    <t>1104-3924 - CENTRE DE SANTE ORLEANS</t>
  </si>
  <si>
    <t>1104-4153 - CSSS DE LA VIEILLE-CAPITALE -&gt;-&gt;</t>
  </si>
  <si>
    <t>1104-4161 - CSSS DE QUEBEC-NORD -&gt;-&gt;</t>
  </si>
  <si>
    <t>1104-4336 - CSSS DE CHARLEVOIX -&gt;-&gt;</t>
  </si>
  <si>
    <t>1104-4732 - CENTRE HOSPITALIER NOTRE-DAME DU CHEMIN INC.</t>
  </si>
  <si>
    <t>1104-4781 - CHSLD Côte-Jardin Inc.</t>
  </si>
  <si>
    <t>1104-4849 - CHSLD Domaine Saint-Dominique S.E.C.</t>
  </si>
  <si>
    <t>1104-4880 - CHSLD NEILSON INC.</t>
  </si>
  <si>
    <t>1104-4914 - CENTRE HOSPITALIER AFFILIE UNIVERSITAIRE DE QUEBEC -&gt;-&gt;</t>
  </si>
  <si>
    <t>1104-5051 - CHU de Québec – UL</t>
  </si>
  <si>
    <t>1104-5135 - CIUSSS de la Capitale-Nationale</t>
  </si>
  <si>
    <t>1188-8062 - INSTITUT UNIVERSITAIRE EN SANTE MENTALE DE QUEBEC -&gt;-&gt;</t>
  </si>
  <si>
    <t>1239-9820 - La corporation Notre-Dame de Bon-Secours</t>
  </si>
  <si>
    <t>1240-9991 - Hôpital Jeffery Hale - Saint Brigid's</t>
  </si>
  <si>
    <t>1269-1408 - CENTRE HOSPITALIER ST-JOSEPH DE LA MALBAIE</t>
  </si>
  <si>
    <t>1302-7073 - Centre d'hébergement du Boisé Ltée</t>
  </si>
  <si>
    <t>1316-3092 - CENTRE HOSPITALIER AFFILIE UNIVERSITAIRE DE QUEBEC</t>
  </si>
  <si>
    <t>1362-3616 - IUCPQ – UL</t>
  </si>
  <si>
    <t>1632-2059 - La Maison Michel Sarrazin</t>
  </si>
  <si>
    <t>1648-0329 - CLSC-CHSLD LA SOURCE</t>
  </si>
  <si>
    <t>1680-2522 - Conseil de la Nation Huronne Wendat</t>
  </si>
  <si>
    <t>2162-9399 - CENTRE D'HEBERGEMENT SAINT-JOSEPH INC. -&gt;-&gt;</t>
  </si>
  <si>
    <t>2319-0218 - LE CENTRE D'ACCUEIL NAZARETH INC.</t>
  </si>
  <si>
    <t>2540-9400 - CLSC CHARLEVOIX</t>
  </si>
  <si>
    <t>2545-7094 - Hopital Ste-Monique Inc.</t>
  </si>
  <si>
    <t>2547-7779 - FOYER NOTRE-DAME DE FOY INC. -&gt;-&gt;</t>
  </si>
  <si>
    <t>2745-1285 - Jardins du Haut Saint-Laurent (1992) Inc.</t>
  </si>
  <si>
    <t>2750-8456 - Centre d'hébergement St-Jean-Eudes Inc.</t>
  </si>
  <si>
    <t>2869-4321 - Centre hospitalier Saint-François inc.</t>
  </si>
  <si>
    <t>2887-6449 - CHSLD DE LA MAISON LEGAULT INC.</t>
  </si>
  <si>
    <t>1104-2348 - CHSLD LE TRIFLUVIEN</t>
  </si>
  <si>
    <t>1104-2470 - CHSLD ERMITAGE DE LA MRC D'ARTHABASKA</t>
  </si>
  <si>
    <t>1104-2488 - LE CENTRE JEUNESSE DE LA MAURICIE ET CENTRE-DU-QUEBEC -&gt;-&gt;</t>
  </si>
  <si>
    <t>1104-2884 - CENTRE DE SANTE LES BLES D'OR</t>
  </si>
  <si>
    <t>1104-3064 - CENTRE DE SANTE CLOUTIER-DU RIVAGE</t>
  </si>
  <si>
    <t>1104-3130 - CSSS DU HAUT-SAINT-MAURICE -&gt;-&gt;</t>
  </si>
  <si>
    <t>1104-3171 - CSSS DE MASKINONGE -&gt;-&gt;</t>
  </si>
  <si>
    <t>1104-3197 - CENTRE HOSPITALIER DU CENTRE-DE-LA-MAURICIE</t>
  </si>
  <si>
    <t>1104-3221 - CENTRE HOSPITALIER REGIONAL DE TROIS-RIVIERES</t>
  </si>
  <si>
    <t>1104-3254 - CHSLD COEUR-DU-QUEBEC</t>
  </si>
  <si>
    <t>1104-3320 - CENTRE DE SANTE NICOLET-YAMASKA</t>
  </si>
  <si>
    <t>1104-3437 - Conseil de la Nation Atikamekw</t>
  </si>
  <si>
    <t>1104-3809 - CSSS DE LA VALLEE-DE-LA-BATISCAN -&gt;-&gt;</t>
  </si>
  <si>
    <t>1104-3916 - CENTRE DE SANTE ET DE SERVICES SOCIAUX DE L'ENERGIE</t>
  </si>
  <si>
    <t>1104-4120 - CSSS D'ARTHABASKA-ET-DE-L'ERABLE -&gt;-&gt;</t>
  </si>
  <si>
    <t>1104-4146 - CSSS DE TROIS-RIVIERES</t>
  </si>
  <si>
    <t>1104-4377 - CSSS DRUMMOND -&gt;-&gt;</t>
  </si>
  <si>
    <t>1104-4385 - CSSS DE L'ENERGIE -&gt;-&gt;</t>
  </si>
  <si>
    <t>1104-4393 - CSSS DE BECANCOUR - NICOLET-YAMASKA -&gt;-&gt;</t>
  </si>
  <si>
    <t>1104-4898 - CSSS DE TROIS-RIVIERES -&gt;-&gt;</t>
  </si>
  <si>
    <t>1104-4963 - CR EN DEPEND. DOMREMY-DE-LA-MAURICIE - CENTRE-DU-QUEBEC -&gt;-&gt;</t>
  </si>
  <si>
    <t>1104-5143 - CIUSSS de la Mauricie-et-du-Centre-du-Québec</t>
  </si>
  <si>
    <t>1234-1079 - HOTEL-DIEU D'ARTHABASKA</t>
  </si>
  <si>
    <t>1250-3579 - HOPITAL STE-CROIX</t>
  </si>
  <si>
    <t>1252-6240 - CRDITED DE LA MAURICIE-ET-DU-CENTRE-DU-QUEBEC - IU -&gt;-&gt;</t>
  </si>
  <si>
    <t>1254-0340 - DOMREMY MAURICIE/CENTRE-DU-QUEBEC</t>
  </si>
  <si>
    <t>1256-6279 - CENTRE DE READAPTATION INTERVAL -&gt;-&gt;</t>
  </si>
  <si>
    <t>1336-0060 - CLSC-CHSLD DE L'ERABLE</t>
  </si>
  <si>
    <t>1843-9380 - CLSC SUZOR-COTE</t>
  </si>
  <si>
    <t>2325-2430 - CLSC LES FORGES</t>
  </si>
  <si>
    <t>2325-2562 - CLSC DRUMMOND</t>
  </si>
  <si>
    <t>2949-0414 - Foyer Saints-Anges de Ham-Nord Inc.</t>
  </si>
  <si>
    <t>-171-8 - LA MAISON BLANCHE DE NORTH HATLEY INC.</t>
  </si>
  <si>
    <t>1104-2264 - CENTRE HOSPITALIER UNIVERSITAIRE DE SHERBROOKE -&gt;-&gt;</t>
  </si>
  <si>
    <t>1104-2355 - MAISON REINE MARIE INC.</t>
  </si>
  <si>
    <t>1104-2397 - CENTRE JEUNESSE DE L'ESTRIE -&gt;-&gt;</t>
  </si>
  <si>
    <t>1104-2926 - CSSS DU HAUT-SAINT-FRANCOIS -&gt;-&gt;</t>
  </si>
  <si>
    <t>1104-2942 - CSSS DES SOURCES -&gt;-&gt;</t>
  </si>
  <si>
    <t>1104-2959 - CSSS DU VAL-SAINT-FRANCOIS -&gt;-&gt;</t>
  </si>
  <si>
    <t>1104-2967 - CENTRE D'HEBERGEMENT ET SOINS DE LONGUE DUREE ESTRIADE -&gt;-&gt;</t>
  </si>
  <si>
    <t>1104-2975 - CSSS DE LA MRC-DE-COATICOOK -&gt;-&gt;</t>
  </si>
  <si>
    <t>1104-3213 - LES CLSC ET CHSLD DE LA POMMERAIE</t>
  </si>
  <si>
    <t>1104-3593 - CSSS DE MEMPHREMAGOG -&gt;-&gt;</t>
  </si>
  <si>
    <t>1104-3726 - CLSC DE SHERBROOKE -&gt;-&gt;</t>
  </si>
  <si>
    <t>1104-3759 - CSSS DU GRANIT -&gt;-&gt;</t>
  </si>
  <si>
    <t>1104-4591 - CSSS LA POMMERAIE -&gt;-&gt;</t>
  </si>
  <si>
    <t>1104-4948 - CHSLD Wales Inc.</t>
  </si>
  <si>
    <t>1104-5002 - CSSS DE LA HAUTE-YAMASKA -&gt;-&gt;</t>
  </si>
  <si>
    <t>1104-5028 - CHSLD de Granby S.E.C.</t>
  </si>
  <si>
    <t>1104-5150 - CIUSSS de l'Estrie – CHUS</t>
  </si>
  <si>
    <t>1239-9044 - CSSS DE LA HAUTE-YAMASKA</t>
  </si>
  <si>
    <t>1241-2417 - HOPITAL BROME-MISSISQUOI-PERKINS</t>
  </si>
  <si>
    <t>1246-9185 - VILLA MARIE-CLAIRE INC.</t>
  </si>
  <si>
    <t>1253-6637 - CRDITED de l'Estrie</t>
  </si>
  <si>
    <t>1254-9952 - CENTRE DE READAPTATION ESTRIE INC. -&gt;-&gt;</t>
  </si>
  <si>
    <t>1256-6345 - CENTRE NOTRE-DAME DE L'ENFANT (SHERBROOKE) INC. -&gt;-&gt;</t>
  </si>
  <si>
    <t>1262-5653 - CENTRE DE READAPTATION EN DEPENDANCE DE L'ESTRIE -&gt;-&gt;</t>
  </si>
  <si>
    <t>1275-2069 - CHSLD SHERMONT INC.</t>
  </si>
  <si>
    <t>1284-0518 - CENTRE HOSPITALIER DE GRANBY</t>
  </si>
  <si>
    <t>1332-3050 - LA MAISON BLANCHE DE NORTH HATLEY INC. -&gt;-&gt;</t>
  </si>
  <si>
    <t>1350-4741 - FOYER WALES -&gt;-&gt;</t>
  </si>
  <si>
    <t>1381-8596 - CSSS- Institut universitaire de gériatrie de Sherbrooke</t>
  </si>
  <si>
    <t>1104-3825 - CENTRE HOSPITALIER DE LASALLE</t>
  </si>
  <si>
    <t>1104-4211 - CSSS DE L'OUEST-DE-L'ILE -&gt;-&gt;</t>
  </si>
  <si>
    <t>1104-4229 - CSSS DE DORVAL-LACHINE-LASALLE -&gt;-&gt;</t>
  </si>
  <si>
    <t>1104-4625 - LES CENTRES DE LA JEUNESSE ET DE LA FAMILLE BATSHAW -&gt;-&gt;</t>
  </si>
  <si>
    <t>1104-4674 - CHSLD du Manoir-de-l'Ouest-de-l'Île, S.E.C.</t>
  </si>
  <si>
    <t>1104-4765 - CHSLD des Floralies-de-Lachine Inc.</t>
  </si>
  <si>
    <t>1104-4773 - CHSLD des Floralies-de-Lasalle Inc.</t>
  </si>
  <si>
    <t>1104-4807 - CHSLD du Château-sur-le-Lac-de-Sainte-Geneviève inc.</t>
  </si>
  <si>
    <t>1104-4815 - Vigi Santé Ltée</t>
  </si>
  <si>
    <t>1104-5168 - CIUSSS de l'Ouest-de-l'Île-de-Montréal</t>
  </si>
  <si>
    <t>1104-5366 - Centre d'hébergement et de soins de longue durée Herron</t>
  </si>
  <si>
    <t>1108-4464 - Centre de soins prolongés Grace Dart</t>
  </si>
  <si>
    <t>1128-1516 - HOPITAL GENERAL DU LAKESHORE</t>
  </si>
  <si>
    <t>1228-6761 - LES CHSLD LACHINE, NAZAIRE-PICHE ET FOYER DORVAL</t>
  </si>
  <si>
    <t>1236-6043 - CHSLD Bayview Inc.</t>
  </si>
  <si>
    <t>1269-1234 - CENTRE HOSPITALIER DE LACHINE</t>
  </si>
  <si>
    <t>1300-5756 - CENTRE DE READAPTATION LISETTE-DUPRAS</t>
  </si>
  <si>
    <t>1308-0791 - CENTRE DE READAPTATION DE L'OUEST DE MONTREAL -&gt;-&gt;</t>
  </si>
  <si>
    <t>1363-1940 - CLSC PIERREFONDS</t>
  </si>
  <si>
    <t>1372-7060 - Institut universitaire en santé mentale Douglas</t>
  </si>
  <si>
    <t>1379-3906 - CENTRE D'ACCUEIL LA SALLE</t>
  </si>
  <si>
    <t>1521-3218 - ANCIENS COMBATTANTS CANADA</t>
  </si>
  <si>
    <t>1643-4771 - CENTRE D'ACCUEIL DENIS-BENJAMIN VIGER</t>
  </si>
  <si>
    <t>1752-4224 - 88980 Canada Inc.</t>
  </si>
  <si>
    <t>2325-2869 - CLSC DU VIEUX LA CHINE</t>
  </si>
  <si>
    <t>2541-9508 - CLSC LAC ST-LOUIS</t>
  </si>
  <si>
    <t>2953-0078 - CHSLD Bussey (Québec) Inc.</t>
  </si>
  <si>
    <t>1466-5236-R06 - Direction de la Santé publique de Montréal</t>
  </si>
  <si>
    <t>1104-2314 - LES CENTRES JEUNESSE DE L'OUTAOUAIS -&gt;-&gt;</t>
  </si>
  <si>
    <t>1104-3023 - CSSS DU PONTIAC -&gt;-&gt;</t>
  </si>
  <si>
    <t>1104-3031 - CLSC-CHSLD DE LA PETITE-NATION</t>
  </si>
  <si>
    <t>1104-3049 - CLSC ET CHSLD GRANDE-RIVIERE</t>
  </si>
  <si>
    <t>1104-3239 - CLSC ET CHSLD DE GATINEAU</t>
  </si>
  <si>
    <t>1104-3460 - CENTRE HOSPITALIER DES VALLEES DE L'OUTAOUAIS</t>
  </si>
  <si>
    <t>1104-3510 - CSSS DE LA VALLEE-DE-LA-GATINEAU -&gt;-&gt;</t>
  </si>
  <si>
    <t>1104-4401 - CSSS DES COLLINES -&gt;-&gt;</t>
  </si>
  <si>
    <t>1104-4419 - CSSS DE GATINEAU -&gt;-&gt;</t>
  </si>
  <si>
    <t>1104-4427 - CSSS DE PAPINEAU -&gt;-&gt;</t>
  </si>
  <si>
    <t>1104-5218 - CISSS de l'Outaouais</t>
  </si>
  <si>
    <t>1198-0430 - CHSLD DE HULL</t>
  </si>
  <si>
    <t>1228-6704 - CLSC-CHSLD DES COLLINES</t>
  </si>
  <si>
    <t>1241-6525 - CH-CHSLD DE PAPINEAU</t>
  </si>
  <si>
    <t>1262-1728 - CENTRE HOSPITALIER GATINEAU MEMORIAL</t>
  </si>
  <si>
    <t>1267-9809 - LA CORPORATION DU CENTRE HOSPITALIER PIERRE-JANET</t>
  </si>
  <si>
    <t>1278-8907 - PAVILLON DU PARC -&gt;-&gt;</t>
  </si>
  <si>
    <t>1337-4442 - C.L.S.C. DE HULL</t>
  </si>
  <si>
    <t>1357-6525 - CLSC DE LA VALLEE DE LA LIEVRE</t>
  </si>
  <si>
    <t>1470-7475 - CENTRE DE READAPTATION EN DEPENDANCE DE L'OUTAOUAIS -&gt;-&gt;</t>
  </si>
  <si>
    <t>1843-8945 - CENTRE REGIONAL DE READAPTATION LA RESSOURSE -&gt;-&gt;</t>
  </si>
  <si>
    <t>1104-2694 - CENTRE JEUNESSE DE L'ABITIBI-TEMISCAMINGUE (C.J.A.T.) -&gt;-&gt;</t>
  </si>
  <si>
    <t>1104-2793 - CSSS DU LAC-TEMISCAMINGUE</t>
  </si>
  <si>
    <t>1104-3098 - CENTRE DE SANTE VALLEE-DE-L'OR</t>
  </si>
  <si>
    <t>1104-3114 - LE CLSC ET LE CHSLD LES ESKERS</t>
  </si>
  <si>
    <t>1104-3353 - CSSS DES AURORES-BOREALES -&gt;-&gt;</t>
  </si>
  <si>
    <t>1104-3536 - Le CHSLD des Premières Nations du Timiskaming</t>
  </si>
  <si>
    <t>1104-3973 - CH VALLEE-DE-L'OR ET DE SOINS PSYCHIATRIQUES REGIONAUX</t>
  </si>
  <si>
    <t>1104-4468 - CSSS LES ESKERS DE L'ABITIBI -&gt;-&gt;</t>
  </si>
  <si>
    <t>1104-4476 - CSSS DE ROUYN-NORANDA -&gt;-&gt;</t>
  </si>
  <si>
    <t>1104-4484 - CSSS DE LA VALLEE-DE-L'OR -&gt;-&gt;</t>
  </si>
  <si>
    <t>1104-4906 - CSSS DU TEMISCAMINGUE -&gt;-&gt;</t>
  </si>
  <si>
    <t>1104-5226 - CISSS de l'Abitibi-Témiscamingue</t>
  </si>
  <si>
    <t>1174-3416 - CENTRE HOSPITALIER DE VAL-D'OR</t>
  </si>
  <si>
    <t>1232-2434 - CENTRE HOSPITALIER HOTEL-DIEU D'AMOS</t>
  </si>
  <si>
    <t>1246-9490 - CLAIR FOYER INC. -&gt;-&gt;</t>
  </si>
  <si>
    <t>1277-7694 - CENTRE DE READAPTATION LA MAISON -&gt;-&gt;</t>
  </si>
  <si>
    <t>1277-7744 - CENTRE HOSPITALIER ROUYN-NORANDA</t>
  </si>
  <si>
    <t>1294-3486 - CSSS DE TEMISCAMING-ET-DE-KIPAWA</t>
  </si>
  <si>
    <t>1324-2870 - MAISON PIE XII</t>
  </si>
  <si>
    <t>1636-6114 - CENTRE NORMAND -&gt;-&gt;</t>
  </si>
  <si>
    <t>2167-1946 - CLSC LE PARTAGE DES EAUX</t>
  </si>
  <si>
    <t>1104-2694-R08 - CENTRE JEUNESSE ABITIBI-TEMISCAMINGUE (AUTOCH)</t>
  </si>
  <si>
    <t>1104-2744 - CSSS DE LA HAUTE-COTE-NORD</t>
  </si>
  <si>
    <t>1104-2819 - CENTRE DE PROTECTION ET DE READAPTATION DE LA COTE-NORD -&gt;-&gt;</t>
  </si>
  <si>
    <t>1104-2835 - CSSS DE LA MINGANIE -&gt;-&gt;</t>
  </si>
  <si>
    <t>1104-3262 - CSSS DE PORT-CARTIER -&gt;-&gt;</t>
  </si>
  <si>
    <t>1104-3429 - CLSC ET CENTRE D'HEBERGEMENT DE MANICOUAGAN</t>
  </si>
  <si>
    <t>1104-3866 - CLSC Naskapi</t>
  </si>
  <si>
    <t>1104-4351 - CSSS DE MANICOUAGAN</t>
  </si>
  <si>
    <t>1104-5036 - CSSS DE LA HAUTE-COTE-NORD - MANICOUAGAN -&gt;-&gt;</t>
  </si>
  <si>
    <t>1104-5234 - CISSS de la Côte-Nord</t>
  </si>
  <si>
    <t>1316-0395 - CSSS DE SEPT-ILES -&gt;-&gt;</t>
  </si>
  <si>
    <t>1329-4020 - CSSS DE LA BASSE-COTE-NORD -&gt;-&gt;</t>
  </si>
  <si>
    <t>1462-8986 - CSSS DE L'HEMATITE -&gt;-&gt;</t>
  </si>
  <si>
    <t>1638-5478 - CENTRE HOSPITALIER REGIONAL BAIE-COMEAU</t>
  </si>
  <si>
    <t>1680-2498 - Bande Ind. des Montagnais de Sept-Iles et Maliotenam</t>
  </si>
  <si>
    <t>1104-2686 - CRSSS de la Baie-James</t>
  </si>
  <si>
    <t>9999-9910 - REGION DE LA BAIE-JAMES</t>
  </si>
  <si>
    <t>1104-2843 - CLSC ET CHSLD PABOK</t>
  </si>
  <si>
    <t>1104-3338 - CENTRE HOSPITALIER DE GASPE</t>
  </si>
  <si>
    <t>1104-3346 - CENTRE DE SANTE LE RIVAGE</t>
  </si>
  <si>
    <t>1104-3403 - CLSC MER ET MONTAGNES</t>
  </si>
  <si>
    <t>1104-3445 - CSSS DE LA HAUTE-GASPESIE -&gt;-&gt;</t>
  </si>
  <si>
    <t>1104-4070 - CSSS DU ROCHER-PERCE -&gt;-&gt;</t>
  </si>
  <si>
    <t>1104-4112 - CSSS DE LA BAIE-DES-CHALEURS -&gt;-&gt;</t>
  </si>
  <si>
    <t>1104-4369 - CSSS DE LA COTE-DE-GASPE -&gt;-&gt;</t>
  </si>
  <si>
    <t>1104-5242 - CISSS de la Gaspésie</t>
  </si>
  <si>
    <t>1105-4020 - Centre d'hébergement et de soins de longue durée des Îl</t>
  </si>
  <si>
    <t>1245-5135 - CENTRE HOSPITALIER BAIE-DES-CHALEURS</t>
  </si>
  <si>
    <t>1262-1090 - CENTRE JEUNESSE GASPESIE/LES ILES -&gt;-&gt;</t>
  </si>
  <si>
    <t>1354-5314 - CLSC MALAUZE</t>
  </si>
  <si>
    <t>1360-7981 - CENTRE HOSPITALIER DE CHANDLER</t>
  </si>
  <si>
    <t>1856-1191 - CENTRE D'ACCUEIL DU LITTORAL INC.</t>
  </si>
  <si>
    <t>2973-2203 - LE CENTRE DE READAPTATION DE LA GASPESIE -&gt;-&gt;</t>
  </si>
  <si>
    <t>1104-2678 - LES CLSC ET CHSLD DE LA MRC DE LA NOUVELLE-BEAUCE</t>
  </si>
  <si>
    <t>1104-2728 - CSSS DES ETCHEMINS -&gt;-&gt;</t>
  </si>
  <si>
    <t>1104-2736 - CENTRE DE SANTE DE LA MRC DE L'ISLET</t>
  </si>
  <si>
    <t>1104-2751 - CENTRE JEUNESSE CHAUDIERE-APPALACHES -&gt;-&gt;</t>
  </si>
  <si>
    <t>1104-2769 - CENTRE DE SANTE ARTHUR-CAUX</t>
  </si>
  <si>
    <t>1104-2801 - LE CENTRE DE SANTE DE BELLECHASSE</t>
  </si>
  <si>
    <t>1104-3056 - C.R. ALC. TOXICO. CHAUDIERE-APPALACHES &amp; CHSLD BEAUCE</t>
  </si>
  <si>
    <t>1104-3106 - CENTRE DE SANTE PAUL-GILBERT</t>
  </si>
  <si>
    <t>1104-3155 - CHSLD DE L'AMIANTE</t>
  </si>
  <si>
    <t>1104-3189 - LES C.L.S.C. ET C.H.S.L.D. DE LA MRC DE MONTMAGNY</t>
  </si>
  <si>
    <t>1104-3742 - CRDITED DE CHAUDIERE-APPALACHES -&gt;-&gt;</t>
  </si>
  <si>
    <t>1104-3817 - CR EN DEFICIENCE PHYSIQUE CHAUDIERE-APPALACHES -&gt;-&gt;</t>
  </si>
  <si>
    <t>1104-3874 - CHSLD CHANOINE-AUDET INC. -&gt;-&gt;</t>
  </si>
  <si>
    <t>1104-4492 - CSSS DE LA REGION DE THETFORD -&gt;-&gt;</t>
  </si>
  <si>
    <t>1104-4500 - CSSS DE MONTMAGNY-L'ISLET -&gt;-&gt;</t>
  </si>
  <si>
    <t>1104-4518 - CSSS DU GRAND LITTORAL</t>
  </si>
  <si>
    <t>1104-4526 - CSSS DE BEAUCE -&gt;-&gt;</t>
  </si>
  <si>
    <t>1104-4658 - CENTRE DE READAPT. EN DEPEND. DE CHAUDIERE-APPALACHES -&gt;-&gt;</t>
  </si>
  <si>
    <t>1104-4872 - CSSS ALPHONSE-DESJARDINS -&gt;-&gt;</t>
  </si>
  <si>
    <t>1104-5333 - CISSS de Chaudière-Appalaches</t>
  </si>
  <si>
    <t>1234-5690 - CHSLD DE L'ASSOMPTION (ST-GEORGES DE BEAUCE) INC. -&gt;-&gt;</t>
  </si>
  <si>
    <t>1269-4089 - HOPITAL ST-JULIEN</t>
  </si>
  <si>
    <t>1331-7037 - Pavillon Bellevue Inc.</t>
  </si>
  <si>
    <t>1476-2082 - CLSC BEAUCE-SARTIGAN</t>
  </si>
  <si>
    <t>1840-3246 - CLSC FRONTENAC</t>
  </si>
  <si>
    <t>2325-2547 - CLSC ET CHSLD DE LA MRC DESJARDINS</t>
  </si>
  <si>
    <t>2325-2612 - CLSC BEAUCE-CENTRE</t>
  </si>
  <si>
    <t>2637-0254 - Centre d'accueil Saint-Joseph de Lévis Inc.</t>
  </si>
  <si>
    <t>2736-3530 - CENTRE HOSPITALIER BEAUCE-ETCHEMIN</t>
  </si>
  <si>
    <t>1104-2405 - CENTRE JEUNESSE DE LAVAL -&gt;-&gt;</t>
  </si>
  <si>
    <t>1104-3528 - LE CENTRE HOSPITALIER AMBULATOIRE REGIONAL DE LAVAL</t>
  </si>
  <si>
    <t>1104-3700 - CLSC-CHSLD DU RUISSEAU-PAPINEAU</t>
  </si>
  <si>
    <t>1104-3981 - Prodimax Inc.</t>
  </si>
  <si>
    <t>1104-3999 - Santé Courville Inc.</t>
  </si>
  <si>
    <t>1104-4344 - CSSS DE LAVAL -&gt;-&gt;</t>
  </si>
  <si>
    <t>1104-4633 - Centre d'hébergement de la Villa-les-Tilleuls Inc.</t>
  </si>
  <si>
    <t>1104-4641 - Centre d'hébergement l'Éden de Laval Inc.</t>
  </si>
  <si>
    <t>1104-4955 - CHSLD Age3 Inc.</t>
  </si>
  <si>
    <t>1104-5010 - CHSLD de Laval S.E.C.</t>
  </si>
  <si>
    <t>1104-5267 - CISSS de Laval</t>
  </si>
  <si>
    <t>1104-5358 - CHSLD de la Villa-de-Val-des-Arbres inc.</t>
  </si>
  <si>
    <t>1105-3444 - CHSLD DES PATRIOTES INC.</t>
  </si>
  <si>
    <t>1269-3693 - CHSLD ST-JUDE INC. -&gt;-&gt;</t>
  </si>
  <si>
    <t>1271-6676 - CITE DE LA SANTE DE LAVAL</t>
  </si>
  <si>
    <t>1282-5188 - Résidence Riviera Inc.</t>
  </si>
  <si>
    <t>1282-9024 - CLSC-CHSLD STE-ROSE DE LAVAL</t>
  </si>
  <si>
    <t>1362-5587 - Manoir St-Patrice Inc.</t>
  </si>
  <si>
    <t>1461-3459 - CLSC DES MILLE-ILES</t>
  </si>
  <si>
    <t>1461-3608 - CLSC ET CHSLD DU MARIGOT</t>
  </si>
  <si>
    <t>1647-9552 - LES CHSLD LAVAL</t>
  </si>
  <si>
    <t>2149-1477 - CENTRE D'HEBERGEMENT ST-FRANCOIS INC. -&gt;-&gt;</t>
  </si>
  <si>
    <t>2149-1667 - CRDITED DE LAVAL -&gt;-&gt;</t>
  </si>
  <si>
    <t>2323-7407 - Placements M.G.O. Inc.</t>
  </si>
  <si>
    <t>1104-2579 - CENTRE DE READAPTATION LA MYRIADE -&gt;-&gt;</t>
  </si>
  <si>
    <t>1104-2595 - LES CENTRES JEUNESSE DE LANAUDIERE -&gt;-&gt;</t>
  </si>
  <si>
    <t>1104-3288 - CLSC - CHSLD - MEILLEUR</t>
  </si>
  <si>
    <t>1104-3387 - CLSC - CHSLD D'AUTRAY</t>
  </si>
  <si>
    <t>1104-3395 - CARREFOUR DE LA SANTE ET SERVICES SOCIAUX DE MATAWINIE</t>
  </si>
  <si>
    <t>1104-3486 - CLSC-CHSLD MONTCALM</t>
  </si>
  <si>
    <t>1104-3791 - CHSLD de la Côte Boisée Inc.</t>
  </si>
  <si>
    <t>1104-3841 - 9083-9531 Québec Inc.</t>
  </si>
  <si>
    <t>1104-3965 - LES ENTREPRISES SYMEL INC.</t>
  </si>
  <si>
    <t>1104-4203 - CSSS DU SUD DE LANAUDIERE -&gt;-&gt;</t>
  </si>
  <si>
    <t>1104-4435 - CSSS DU NORD DE LANAUDIERE -&gt;-&gt;</t>
  </si>
  <si>
    <t>1104-5077 - CHSLD Groupe-Santé-Arbec Inc.</t>
  </si>
  <si>
    <t>1104-5275 - CISSS de Lanaudière</t>
  </si>
  <si>
    <t>1104-5390 - CHSLD LOUISE-FAUBERT INC.</t>
  </si>
  <si>
    <t>1105-3139 - CHSLD MARGUERITE-ROCHELEAU INC.</t>
  </si>
  <si>
    <t>1105-3147 - CHSLD MICHÈLE-BOHEC INC.</t>
  </si>
  <si>
    <t>1253-2743 - CENTRE HOSPITALIER PIERRE-LE GARDEUR</t>
  </si>
  <si>
    <t>1265-3192 - CHSLD Heather Inc.</t>
  </si>
  <si>
    <t>1361-8509 - CLSC LAMATER</t>
  </si>
  <si>
    <t>1841-5214 - CENTRE DE READAPTATION LE BOUCLIER</t>
  </si>
  <si>
    <t>1841-5299 - CENTRE DE READAPT. EN DEFICIENCE PHYSIQUE LE BOUCLIER -&gt;-&gt;</t>
  </si>
  <si>
    <t>2325-2141 - CLSC DE JOLIETTE</t>
  </si>
  <si>
    <t>2852-3553 - C.H.S.L.D. LE CHATEAU INC. -&gt;-&gt;</t>
  </si>
  <si>
    <t>1841-5299-R14 - CENTRE DE READAPTATION LE BOUCLIER</t>
  </si>
  <si>
    <t>1104-2389 - CH ET CENTRE DE READAPTATION ANTOINE-LABELLE</t>
  </si>
  <si>
    <t>1104-2504 - LES C.H.S.L.D. DE LA RIVIERE DU NORD</t>
  </si>
  <si>
    <t>1104-3544 - CSSS DES PAYS-D'EN-HAUT -&gt;-&gt;</t>
  </si>
  <si>
    <t>1104-3551 - CLSC-CHSLD DES TROIS VALLEES</t>
  </si>
  <si>
    <t>1104-3692 - 9040-9764 QUEBEC INC. -&gt;-&gt;</t>
  </si>
  <si>
    <t>1104-3940 - CSSS DE THERESE-DE BLAINVILLE -&gt;-&gt;</t>
  </si>
  <si>
    <t>1104-3957 - CHSLD BOISE STE-THERESE INC.</t>
  </si>
  <si>
    <t>1104-4013 - CSSS DES SOMMETS -&gt;-&gt;</t>
  </si>
  <si>
    <t>1104-4138 - CSSS D'ANTOINE-LABELLE -&gt;-&gt;</t>
  </si>
  <si>
    <t>1104-4443 - CSSS DU LAC-DES-DEUX-MONTAGNES -&gt;-&gt;</t>
  </si>
  <si>
    <t>1104-4450 - CSSS DE SAINT-JEROME -&gt;-&gt;</t>
  </si>
  <si>
    <t>1104-4971 - CHSLD Boisé Ste-Thérèse</t>
  </si>
  <si>
    <t>1104-5283 - CISSS des Laurentides</t>
  </si>
  <si>
    <t>1104-5382 - CHSLD au Cœur-de-la-Vie inc.</t>
  </si>
  <si>
    <t>1105-3436 - CHSLD L.-B.-DESJARDINS INC.</t>
  </si>
  <si>
    <t>1135-3620 - CENTRE HOSPITALIER LAURENTIEN</t>
  </si>
  <si>
    <t>1238-0465 - HOTEL-DIEU DE ST-JEROME</t>
  </si>
  <si>
    <t>1270-4573 - La résidence de Lachute</t>
  </si>
  <si>
    <t>1292-3132 - CENTRE HOSPITALIER SAINT-EUSTACHE</t>
  </si>
  <si>
    <t>1297-9662 - Pavillon Ste-Marie Inc.</t>
  </si>
  <si>
    <t>1301-8726 - CLSC DES HAUTES-LAURENTIDES</t>
  </si>
  <si>
    <t>1347-5215 - CHSLD DEUX-MONTAGNES INC.</t>
  </si>
  <si>
    <t>1350-8718 - CSSS D'ARGENTEUIL -&gt;-&gt;</t>
  </si>
  <si>
    <t>1627-3500 - CENTRE DE READAPTATION EN DEPENDANCE DES LAURENTIDES -&gt;-&gt;</t>
  </si>
  <si>
    <t>1841-5215 - CENTRE DE READAPTATION LE BOUCLIER</t>
  </si>
  <si>
    <t>1857-1596 - CLSC ARTHUR-BUIES</t>
  </si>
  <si>
    <t>1858-3450 - CLSC JEAN-OLIVIER-CHENIER</t>
  </si>
  <si>
    <t>2149-1618 - LES CHSLD DE LA RIVE ET DE MIRABEL</t>
  </si>
  <si>
    <t>2149-1675 - CENTRE JEUNESSE DES LAURENTIDES -&gt;-&gt;</t>
  </si>
  <si>
    <t>2149-1725 - CENTRE DU FLORES -&gt;-&gt;</t>
  </si>
  <si>
    <t>2315-4636 - MANOIR OKA INC.</t>
  </si>
  <si>
    <t>2325-2539 - CLSC D'ARGENTEUIL</t>
  </si>
  <si>
    <t>2961-4468 - SOCIETE EN COMMANDITE CENTRE D'ACCUEIL L'ERMITAGE</t>
  </si>
  <si>
    <t>1841-5299-R15 - CENTRE DE READAPTATION LE BOUCLIER</t>
  </si>
  <si>
    <t>1104-2272 - CENTRE D'HEBERGEMENT C.P.L. ARGYLE INC.</t>
  </si>
  <si>
    <t>1104-2934 - CHSLD DE LA MRC DE CHAMPLAIN</t>
  </si>
  <si>
    <t>1104-3122 - LES CLSC ET CHSLD CHAMPAGNAT DE LA VALLEE DES FORTS</t>
  </si>
  <si>
    <t>1104-4542 - CSSS HAUT-RICHELIEU-ROUVILLE -&gt;-&gt;</t>
  </si>
  <si>
    <t>1104-4559 - CSSS CHAMPLAIN</t>
  </si>
  <si>
    <t>1104-4930 - CSSS CHAMPLAIN-CHARLES-LE MOYNE -&gt;-&gt;</t>
  </si>
  <si>
    <t>1104-5069 - CHSLD Argyle Inc.</t>
  </si>
  <si>
    <t>1104-5085 - CHSLD de Saint-Jean-sur-Richelieu S.E.C.</t>
  </si>
  <si>
    <t>1104-5093 - CHSLD Valeo Inc.</t>
  </si>
  <si>
    <t>1104-5291 - CISSS de la Montérégie-Centre</t>
  </si>
  <si>
    <t>1246-4327 - CENTRE HOSPITALIER RIVE-SUD INC. -&gt;-&gt;</t>
  </si>
  <si>
    <t>1265-2301 - HOPITAL DU HAUT-RICHELIEU</t>
  </si>
  <si>
    <t>1322-4969 - HOPITAL CHARLES LEMOYNE</t>
  </si>
  <si>
    <t>1358-2226 - CLSC ST-HUBERT</t>
  </si>
  <si>
    <t>1360-4780 - INSTITUT NAZARETH ET LOUIS-BRAILLE -&gt;-&gt;</t>
  </si>
  <si>
    <t>1361-6776 - CLSC SAMUEL DE CHAMPLAIN</t>
  </si>
  <si>
    <t>1461-3558 - CLSC DU RICHELIEU</t>
  </si>
  <si>
    <t>1855-9997 - CENTRE ROUVILLE</t>
  </si>
  <si>
    <t>2426-6926 - Manoir Soleil Inc.</t>
  </si>
  <si>
    <t>2736-8703 - Centre d'accueil Marcelle Ferron Inc.</t>
  </si>
  <si>
    <t>1845-6327 - Centre de santé Inuulitsivik</t>
  </si>
  <si>
    <t>1625-8899 - CCSSS de la Baie James</t>
  </si>
  <si>
    <t>1104-4088 - CISSS des Îles</t>
  </si>
  <si>
    <t>2312-1478 - CLSC DES ILES -&gt;-&gt;</t>
  </si>
  <si>
    <t>1104-2603 - Groupe Roy santé Inc.</t>
  </si>
  <si>
    <t>1104-4245 - CSSS CAVENDISH -&gt;-&gt;</t>
  </si>
  <si>
    <t>1104-4252 - CSSS DE LA MONTAGNE -&gt;-&gt;</t>
  </si>
  <si>
    <t>1104-4716 - CENTRE DE READAPTATION MAB-MACKAY</t>
  </si>
  <si>
    <t>1104-4757 - CHSLD DES FLORALIES-DE-VERDUN INC.</t>
  </si>
  <si>
    <t>1104-4989 - Centre de réadapt. en dépendance du Nouveau Départ Inc.</t>
  </si>
  <si>
    <t>1104-5176 - CIUSSS du Centre-Ouest-de-l'Île-de-Montréal</t>
  </si>
  <si>
    <t>1104-5341 - CHSLD Waldorf S.E.C.</t>
  </si>
  <si>
    <t>1116-2781 - L'ASSOCIATION MONTREALAISE POUR LES AVEUGLES</t>
  </si>
  <si>
    <t>1116-8606 - Centre de réadaptation Lethbridge-Layton-Mackay</t>
  </si>
  <si>
    <t>1154-6389 - HOPITAL CATHERINE BOOTH DE L'ARMEE DU SALUT</t>
  </si>
  <si>
    <t>1240-6104 - LES CENTRES DE JEUNESSE SHAWBRIDGE</t>
  </si>
  <si>
    <t>1249-0918 - L'HOPITAL DE READAPTATION LINDSAY</t>
  </si>
  <si>
    <t>1249-0959 - CENTRE HOSPITALIER RICHARDSON</t>
  </si>
  <si>
    <t>1256-2179 - Maison Elizabeth</t>
  </si>
  <si>
    <t>1258-2292 - Centre Miriam</t>
  </si>
  <si>
    <t>1258-7721 - CLSC RENE-CASSIN</t>
  </si>
  <si>
    <t>1259-9213 - CUSM</t>
  </si>
  <si>
    <t>1268-5608 - L'Hôpital général juif Sir Mortimer B. Davis</t>
  </si>
  <si>
    <t>1269-4659 - CHU Sainte-Justine</t>
  </si>
  <si>
    <t>1279-1737 - CENTRE DE JEUNESSE MONT SAINT-PATRICK INC.</t>
  </si>
  <si>
    <t>1281-9348 - L'INSTITUT DE READAPTATION DE MONTREAL</t>
  </si>
  <si>
    <t>1285-3909 - CENTRE D'ACCUEIL HORIZONS DE LA JEUNESSE</t>
  </si>
  <si>
    <t>1311-1828 - CHSLD DE ST-ANDREW-DE-FATHER-DOWD-ET-DE-ST-MARGARET</t>
  </si>
  <si>
    <t>1314-6477 - La corporation du Centre hosp. gériatrique Maimonides</t>
  </si>
  <si>
    <t>1330-1908 - CPEJ VILLE MARIE</t>
  </si>
  <si>
    <t>1341-4669 - CENTRE D'ACCUEIL ST-MARGARET</t>
  </si>
  <si>
    <t>1346-9796 - Hôpital Mont-Sinai</t>
  </si>
  <si>
    <t>1350-4584 - CENTRE D'ACCUEIL FATHER DOWD - FATHER DOWD HOME</t>
  </si>
  <si>
    <t>1350-6472 - Hôpital Shriners pour enfants (Québec) Inc.</t>
  </si>
  <si>
    <t>1379-3781 - CHSLD Juif de Montréal</t>
  </si>
  <si>
    <t>1461-3475 - CLSC COTE-DES-NEIGES</t>
  </si>
  <si>
    <t>1476-6331 - CLSC PARC EXTENSION</t>
  </si>
  <si>
    <t>1476-6349 - CLSC METRO</t>
  </si>
  <si>
    <t>1558-3958 - CENTRE DE READAPTATION MACKAY</t>
  </si>
  <si>
    <t>2149-1527 - Chateau Westmount Inc.</t>
  </si>
  <si>
    <t>2545-7177 - CLSC NOTRE-DAME-DE-GRACE / MONTREAL-OUEST</t>
  </si>
  <si>
    <t>1104-2447 - LES CHSLD DU PLATEAU MONT-ROYAL</t>
  </si>
  <si>
    <t>1104-2553 - CHSLD CHAMPLAIN - MANOIR DE VERDUN</t>
  </si>
  <si>
    <t>1104-2587 - CENTRE HOSPITALIER DE VERDUN</t>
  </si>
  <si>
    <t>1104-2611 - CLSC DES FAUBOURGS</t>
  </si>
  <si>
    <t>1104-2918 - CHUM</t>
  </si>
  <si>
    <t>1104-3072 - CENTRE DE READAPTATION EN DEPENDANCE DE MONTREAL -&gt;-&gt;</t>
  </si>
  <si>
    <t>1104-3627 - LE CENTRE JEUNESSE DE MONTREAL -&gt;-&gt;</t>
  </si>
  <si>
    <t>1104-4047 - CENTRE D'HEBERGEMENT CHARTWELL INC.</t>
  </si>
  <si>
    <t>1104-4237 - CSSS DU SUD-OUEST-VERDUN -&gt;-&gt;</t>
  </si>
  <si>
    <t>1104-4294 - CSSS JEANNE-MANCE -&gt;-&gt;</t>
  </si>
  <si>
    <t>1104-4740 - INST. DE READAPTATION GINGRAS-LINDSAY-DE-MONTREAL -&gt;-&gt;</t>
  </si>
  <si>
    <t>1104-4922 - CRDITED DE MONTREAL -&gt;-&gt;</t>
  </si>
  <si>
    <t>1104-5184 - CIUSSS du Centre-Sud-de-l'Île-de-Montréal</t>
  </si>
  <si>
    <t>1211-4922 - Atelier le fil d'Ariane Inc.</t>
  </si>
  <si>
    <t>1240-0685 - CHSLD CENTRE-VILLE DE MONTREAL</t>
  </si>
  <si>
    <t>1245-3676 - Clinique communautaire de Pointe St-Charles</t>
  </si>
  <si>
    <t>1265-2384 - Havre-Jeunesse</t>
  </si>
  <si>
    <t>1265-5155 - RESIDENCES MANCE-DECARY (C.H.S.L.D.)</t>
  </si>
  <si>
    <t>1276-0534 - CENTRE HOSPITALIER JACQUES VIGER</t>
  </si>
  <si>
    <t>1284-8230 - INSTITUT RAYMOND-DEWAR -&gt;-&gt;</t>
  </si>
  <si>
    <t>1289-2303 - L'Hôpital chinois de Montréal (1963)</t>
  </si>
  <si>
    <t>1344-0854 - CLSC ST-HENRI</t>
  </si>
  <si>
    <t>1350-4659 - LA CORPORATION DU CENTRE DE READAPTATION LUCIE-BRUNEAU -&gt;-&gt;</t>
  </si>
  <si>
    <t>1363-6352 - CLSC ST-LOUIS DU PARC</t>
  </si>
  <si>
    <t>1510-3641 - RESIDENCE YVON-BRUNET</t>
  </si>
  <si>
    <t>1510-3658 - Centre d'accueil Le Programme de Portage inc.</t>
  </si>
  <si>
    <t>1510-3666 - INSTITUT UNIVERSITAIRE DE GERIATRIE DE MONTREAL -&gt;-&gt;</t>
  </si>
  <si>
    <t>1627-2635 - CHSLD EMILIE-GAMELIN, ARMAND-LAVERGNE</t>
  </si>
  <si>
    <t>1646-0925 - CENTRE D'ACCUEIL LOUIS RIEL</t>
  </si>
  <si>
    <t>1840-6736 - CENTRE D'ACCUEIL REAL MOREL</t>
  </si>
  <si>
    <t>2149-1683 - SERVICES DE READAPTATION L'INTEGRALE</t>
  </si>
  <si>
    <t>2149-1691 - CR EN DEFICIENCE INTELLECTUELLE GABRIELLE-MAJOR</t>
  </si>
  <si>
    <t>2311-1586 - CLSC DU PLATEAU MONT-ROYAL</t>
  </si>
  <si>
    <t>2553-7077 - CLSC VERDUN / COTE ST-PAUL</t>
  </si>
  <si>
    <t>2973-2187 - Villa Medica Inc.</t>
  </si>
  <si>
    <t>1104-4260 - CSSS DE BORDEAUX-CARTIERVILLE-SAINT-LAURENT -&gt;-&gt;</t>
  </si>
  <si>
    <t>1104-4278 - CSSS D'AHUNTSIC ET MONTREAL-NORD -&gt;-&gt;</t>
  </si>
  <si>
    <t>1104-4286 - CSSS DU COEUR-DE-L'ILE -&gt;-&gt;</t>
  </si>
  <si>
    <t>1104-5192 - CIUSSS du Nord-de-l'Île-de-Montréal</t>
  </si>
  <si>
    <t>1230-0570 - CHSLD-CLSC SAINT-LAURENT</t>
  </si>
  <si>
    <t>1232-6849 - Résidence Angelica</t>
  </si>
  <si>
    <t>1238-3907 - Résidence Berthiaume-Du Tremblay</t>
  </si>
  <si>
    <t>1245-2645 - Hôp. Marie-Clarac des Soeurs de Charité de Ste-Marie</t>
  </si>
  <si>
    <t>1247-0076 - CHSLD MARIE-CLARET INC. -&gt;-&gt;</t>
  </si>
  <si>
    <t>1247-5976 - HOPITAL DU SACRE-COEUR DE MONTREAL -&gt;-&gt;</t>
  </si>
  <si>
    <t>1260-0698 - CENTRE HOSPITALIER FLEURY</t>
  </si>
  <si>
    <t>1268-3090 - HOPITAL JEAN-TALON</t>
  </si>
  <si>
    <t>1269-1564 - CHSLD CLSC BORDEAUX-CARTIERVILLE</t>
  </si>
  <si>
    <t>1275-3125 - CHSLD-CLSC NORD DE L'ILE</t>
  </si>
  <si>
    <t>1300-0732 - Les cèdres - Centre d'accueil pour personnes agees</t>
  </si>
  <si>
    <t>1338-8905 - Centre métropolitain de chirurgie plastique Inc.</t>
  </si>
  <si>
    <t>1357-1245 - CLSC MONTREAL-NORD</t>
  </si>
  <si>
    <t>1359-7158 - MANOIR CARTIERVILLE</t>
  </si>
  <si>
    <t>1478-3344 - CENTRE D'HEBERGEMENT SAINT-VINCENT-MARIE INC. -&gt;-&gt;</t>
  </si>
  <si>
    <t>1641-9616 - Villa Belle Rive Inc.</t>
  </si>
  <si>
    <t>1643-2502 - LES RESIDENCES LAURENDEAU, LEGARE, LOUVAIN</t>
  </si>
  <si>
    <t>1864-1704 - CLSC-CHSLD LA PETITE PATRIE</t>
  </si>
  <si>
    <t>2311-1578 - CLSC VILLERAY</t>
  </si>
  <si>
    <t>2325-2422 - CLSC AHUNTSIC</t>
  </si>
  <si>
    <t>1104-2215 - INSTITUT UNIVERSITAIRE EN SANTE MENTALE DE MONTREAL -&gt;-&gt;</t>
  </si>
  <si>
    <t>1104-2280 - Centre Le Cardinal Inc.</t>
  </si>
  <si>
    <t>1104-3270 - LES CJ DE MONTRÉAL</t>
  </si>
  <si>
    <t>1104-3494 - CHSLD LUCILLE-TEASDALE</t>
  </si>
  <si>
    <t>1104-3890 - Centre d'hébergement de la Marée Inc.</t>
  </si>
  <si>
    <t>1104-4302 - CSSS DE SAINT-LEONARD ET SAINT-MICHEL -&gt;-&gt;</t>
  </si>
  <si>
    <t>1104-4310 - CSSS LUCILLE-TEASDALE -&gt;-&gt;</t>
  </si>
  <si>
    <t>1104-4328 - CSSS DE LA POINTE-DE-L'ILE -&gt;-&gt;</t>
  </si>
  <si>
    <t>1104-4682 - Groupe Champlain Inc.</t>
  </si>
  <si>
    <t>1104-4708 - Centre d'hébergement Vincenzo-Navarro Inc.</t>
  </si>
  <si>
    <t>1104-4823 - CHSLD Providence - Saint-Joseph inc.</t>
  </si>
  <si>
    <t>1104-5044 - CHSLD Angus Inc.</t>
  </si>
  <si>
    <t>1104-5200 - CIUSSS de l'Est-de-l'Île-de-Montréal</t>
  </si>
  <si>
    <t>1175-5501 - CHSLD Providence Notre-Dame de Lourdes inc.</t>
  </si>
  <si>
    <t>1238-7692 - CHSLD Polonais Marie-Curie-Sklodowska -&gt;-&gt;</t>
  </si>
  <si>
    <t>1238-8062 - C.H.S.L.D. BIERMANS-TRIEST</t>
  </si>
  <si>
    <t>1242-0774 - Hôpital Santa Cabrini</t>
  </si>
  <si>
    <t>1243-1656 - ICM</t>
  </si>
  <si>
    <t>1259-9312 - CENTRE HOSPITALIER SAINT-MICHEL</t>
  </si>
  <si>
    <t>1259-9411 - LES CHSLD DE MON QUARTIER</t>
  </si>
  <si>
    <t>1279-7577 - Institut national de psychiatrie légale Philippe-Pinel</t>
  </si>
  <si>
    <t>1293-4659 - HOPITAL MAISONNEUVE-ROSEMONT -&gt;-&gt;</t>
  </si>
  <si>
    <t>1302-6927 - FOYER ROUSSELOT</t>
  </si>
  <si>
    <t>1323-5544 - CLSC HOCHELAGA-MAISONNEUVE</t>
  </si>
  <si>
    <t>1336-7404 - CLSC RIVIERE-DES-PRAIRIES</t>
  </si>
  <si>
    <t>1356-0404 - CHSLD LES HAVRES</t>
  </si>
  <si>
    <t>1363-9307 - CLSC - CHSLD DE ROSEMONT</t>
  </si>
  <si>
    <t>1447-6436 - PETITES SOEURS DES PAUVRES -&gt;-&gt;</t>
  </si>
  <si>
    <t>1476-6323 - CLSC-CHSLD POINTE-AUX-TREMBLES/MONTREAL-EST</t>
  </si>
  <si>
    <t>1628-1347 - CHSLD GOUIN INC. -&gt;-&gt;</t>
  </si>
  <si>
    <t>1633-1050 - RESIDENCE SAINTE-CLAIRE INC.</t>
  </si>
  <si>
    <t>1847-5830 - Résidence Rive Soleil Inc.</t>
  </si>
  <si>
    <t>2325-2513 - CLSC SAINT-LEONARD</t>
  </si>
  <si>
    <t>2325-2521 - CENTRE LOCAL DE SERVICES COMMUNAUTAIRES SAINT-MICHEL</t>
  </si>
  <si>
    <t>2325-2554 - CLSC-CHSLD OLIVIER-GUIMOND</t>
  </si>
  <si>
    <t>2545-9439 - CLSC MERCIER-EST / ANJOU</t>
  </si>
  <si>
    <t>2952-7793 - GROUPE CHAMPLAIN INC. -&gt;-&gt;</t>
  </si>
  <si>
    <t>2953-0060 - CHSLD Bourget Inc.</t>
  </si>
  <si>
    <t>1104-2330 - CENTRE JEUNESSE DE LA MONTEREGIE -&gt;-&gt;</t>
  </si>
  <si>
    <t>1104-2785 - CLSC-CHSLD DES PATRIOTES</t>
  </si>
  <si>
    <t>1104-3163 - CHSLD Résidence Bourg-Joli Inc.</t>
  </si>
  <si>
    <t>1104-3643 - CHSLD DU LITTORAL</t>
  </si>
  <si>
    <t>1104-3932 - CLSC-CHSLD DE LA MRC D'ACTON</t>
  </si>
  <si>
    <t>1104-4534 - CSSS PIERRE-BOUCHER -&gt;-&gt;</t>
  </si>
  <si>
    <t>1104-4567 - CSSS PIERRE-DE SAUREL -&gt;-&gt;</t>
  </si>
  <si>
    <t>1104-4609 - CSSS RICHELIEU-YAMASKA -&gt;-&gt;</t>
  </si>
  <si>
    <t>1104-4864 - CHSLD de Saint-Lambert-sur-le-Golf Inc.</t>
  </si>
  <si>
    <t>1104-5309 - CISSS de la Montérégie-Est</t>
  </si>
  <si>
    <t>1133-5908 - RESEAU SANTE RICHELIEU - YAMASKA</t>
  </si>
  <si>
    <t>1272-8937 - CHSLD DU BAS-RICHELIEU</t>
  </si>
  <si>
    <t>1339-7385 - HOTEL-DIEU DE SOREL</t>
  </si>
  <si>
    <t>1357-8448 - Accueil du Rivage Inc.</t>
  </si>
  <si>
    <t>1362-0455 - CLSC SIMONNE-MONET-CHARTRAND</t>
  </si>
  <si>
    <t>1362-0463 - CLSC LONGUEUIL-OUEST</t>
  </si>
  <si>
    <t>1364-7961 - CLSC DES SEIGNEURIES</t>
  </si>
  <si>
    <t>1479-0513 - CENTRE HOSPITALIER PIERRE-BOUCHER</t>
  </si>
  <si>
    <t>1643-2536 - CHSLD DE LONGUEUIL</t>
  </si>
  <si>
    <t>2167-4874 - CLSC - CHSLD DES MASKOUTAINS</t>
  </si>
  <si>
    <t>2168-7082 - CLSC DU HAVRE</t>
  </si>
  <si>
    <t>2860-9360 - Résidence Sorel-Tracy Inc.</t>
  </si>
  <si>
    <t>1104-2702 - CHSLD TREFLE D'OR</t>
  </si>
  <si>
    <t>1104-2983 - CRDITED DE LA MONTEREGIE-EST -&gt;-&gt;</t>
  </si>
  <si>
    <t>1104-3080 - CENTRE MONTEREGIEN DE READAPTATION -&gt;-&gt;</t>
  </si>
  <si>
    <t>1104-3205 - LES SERVICES DE READAPTATION DU SUD-OUEST ET DU RENFORT -&gt;-&gt;</t>
  </si>
  <si>
    <t>1104-4575 - CSSS DU SUROIT -&gt;-&gt;</t>
  </si>
  <si>
    <t>1104-4583 - CSSS JARDINS-ROUSSILLON -&gt;-&gt;</t>
  </si>
  <si>
    <t>1104-4617 - CSSS DE VAUDREUIL-SOULANGES -&gt;-&gt;</t>
  </si>
  <si>
    <t>1104-4831 - Maison des ainées de St-Timothée Inc.</t>
  </si>
  <si>
    <t>1104-4997 - CHSLD de Sainte-Catherine S.E.C.</t>
  </si>
  <si>
    <t>1104-5317 - CISSS de la Montérégie-Ouest</t>
  </si>
  <si>
    <t>1229-1761 - CENTRE DE READAPTATION FOSTER -&gt;-&gt;</t>
  </si>
  <si>
    <t>1236-3412 - CSSS du Haut-Saint-Laurent</t>
  </si>
  <si>
    <t>1249-7566 - CENTRE HOSPITALIER DU COMTE DE HUNTINGDON -&gt;-&gt;</t>
  </si>
  <si>
    <t>1271-3160 - CHSLD JEAN-LOUIS-LAPIERRE INC. -&gt;-&gt;</t>
  </si>
  <si>
    <t>1282-3837 - LE REGROUPEMENT DES CHSLD DES TROIS RIVES</t>
  </si>
  <si>
    <t>1336-9665 - CENTRE HOSPITALIER REGIONAL DU SUROIT</t>
  </si>
  <si>
    <t>1348-6485 - CLSC CHATEAUGUAY</t>
  </si>
  <si>
    <t>1363-1957 - CLSC KATERI</t>
  </si>
  <si>
    <t>1364-8597 - CLSC SEIGNEURIE DE BEAUHARNOIS</t>
  </si>
  <si>
    <t>1463-7789 - CLSC JARDIN DU QUEBEC</t>
  </si>
  <si>
    <t>1479-6080 - CLSC HUNTINGDON -&gt;-&gt;</t>
  </si>
  <si>
    <t>1680-2704 - Conseil des Mohawks de Kahnawake</t>
  </si>
  <si>
    <t>1711-7458 - LES CENTRES DU HAUT ST-LAURENT (CHSLD)</t>
  </si>
  <si>
    <t>1841-9234 - FLORENCE GROULX INC. -&gt;-&gt;</t>
  </si>
  <si>
    <t>1854-1581 - CENTRE HOSPITALIER ANNA-LABERGE</t>
  </si>
  <si>
    <t>1857-9920 - CLSC LA PRESQU'ILE</t>
  </si>
  <si>
    <t>2312-1643 - CENTRE DE READAPTATION EN DEPENDANCE LE VIRAGE -&gt;-&gt;</t>
  </si>
  <si>
    <t>2447-0528 - Conseil Mohawk d'Akwesasne</t>
  </si>
  <si>
    <t>2603-5105 - MONSIEUR DENIS CHARLAND ET MONSIEUR CLAUDE BLANCHARD -&gt;-&gt;</t>
  </si>
  <si>
    <t>2863-9839 - 2863-9839 Québec Inc.</t>
  </si>
  <si>
    <t>Sélectionné</t>
  </si>
  <si>
    <t>Niveau</t>
  </si>
  <si>
    <t>À noter: Un formulaire peut avoir des exigences au niveau Établissement et/ou au niveau Installation</t>
  </si>
  <si>
    <r>
      <t xml:space="preserve">Merci d'indiquer avec un " </t>
    </r>
    <r>
      <rPr>
        <b/>
        <sz val="12"/>
        <color rgb="FFC00000"/>
        <rFont val="Calibri"/>
        <family val="2"/>
        <scheme val="minor"/>
      </rPr>
      <t>X</t>
    </r>
    <r>
      <rPr>
        <sz val="12"/>
        <color rgb="FFC00000"/>
        <rFont val="Calibri"/>
        <family val="2"/>
        <scheme val="minor"/>
      </rPr>
      <t xml:space="preserve">  " dans la colonne </t>
    </r>
    <r>
      <rPr>
        <b/>
        <i/>
        <sz val="12"/>
        <color rgb="FFC00000"/>
        <rFont val="Calibri"/>
        <family val="2"/>
        <scheme val="minor"/>
      </rPr>
      <t>Sélectionné</t>
    </r>
    <r>
      <rPr>
        <sz val="12"/>
        <color rgb="FFC00000"/>
        <rFont val="Calibri"/>
        <family val="2"/>
        <scheme val="minor"/>
      </rPr>
      <t xml:space="preserve"> les exigences souhaitées pour le gabarit</t>
    </r>
  </si>
  <si>
    <t>Installation /Par région</t>
  </si>
  <si>
    <r>
      <t xml:space="preserve">Les installations </t>
    </r>
    <r>
      <rPr>
        <i/>
        <sz val="11"/>
        <color rgb="FFFF0000"/>
        <rFont val="Calibri"/>
        <family val="2"/>
        <scheme val="minor"/>
      </rPr>
      <t>en rouges</t>
    </r>
    <r>
      <rPr>
        <i/>
        <sz val="11"/>
        <color theme="1"/>
        <rFont val="Calibri"/>
        <family val="2"/>
        <scheme val="minor"/>
      </rPr>
      <t xml:space="preserve"> sont inactives dans l'applicatif mais disponible pour la saisie</t>
    </r>
  </si>
  <si>
    <t>Établissement /Par région</t>
  </si>
  <si>
    <t>Région</t>
  </si>
  <si>
    <r>
      <t xml:space="preserve">Les établissements </t>
    </r>
    <r>
      <rPr>
        <i/>
        <sz val="11"/>
        <color rgb="FFFF0000"/>
        <rFont val="Calibri"/>
        <family val="2"/>
        <scheme val="minor"/>
      </rPr>
      <t>en rouges</t>
    </r>
    <r>
      <rPr>
        <i/>
        <sz val="11"/>
        <color theme="1"/>
        <rFont val="Calibri"/>
        <family val="2"/>
        <scheme val="minor"/>
      </rPr>
      <t xml:space="preserve"> sont inactives dans l'applicatif mais disponible pour la saisie</t>
    </r>
  </si>
  <si>
    <r>
      <t xml:space="preserve">Merci d'indiquer avec un " X " dans la colonne </t>
    </r>
    <r>
      <rPr>
        <b/>
        <i/>
        <sz val="12"/>
        <color rgb="FFC00000"/>
        <rFont val="Calibri"/>
        <family val="2"/>
        <scheme val="minor"/>
      </rPr>
      <t>Sélectionné</t>
    </r>
    <r>
      <rPr>
        <sz val="12"/>
        <color rgb="FFC00000"/>
        <rFont val="Calibri"/>
        <family val="2"/>
        <scheme val="minor"/>
      </rPr>
      <t xml:space="preserve"> les exigences souhaitées pour le gabarit</t>
    </r>
  </si>
  <si>
    <t>(50 caractères maximum)</t>
  </si>
  <si>
    <t>1466-5293 - RÉGIE RÉGIONALE SANTÉ ET SERVICES SOCIAUX DU NINAVIK</t>
  </si>
  <si>
    <t>Entité régionale</t>
  </si>
  <si>
    <t>Quotidien</t>
  </si>
  <si>
    <t xml:space="preserve">Page </t>
  </si>
  <si>
    <t>Titre</t>
  </si>
  <si>
    <t xml:space="preserve">Entrée </t>
  </si>
  <si>
    <t>Direction nationale des soins et des services infirmiers (DNSSI) - DGAUMIP</t>
  </si>
  <si>
    <t>Labarre, Karine</t>
  </si>
  <si>
    <t>karine.labarre@msss.gouv.qc.ca</t>
  </si>
  <si>
    <t>Formation de formateurs - Soins confiées 39.7-39.8</t>
  </si>
  <si>
    <t xml:space="preserve">Le nouveau Règlement sur l'exercice des activités décrites aux articles 39.7 et 39.8 du Code des professions </t>
  </si>
  <si>
    <t xml:space="preserve">est entrée en vigueur le 2 juin 2022.  Ce  Règlement précise les conditions de formation auxquelles doivent se </t>
  </si>
  <si>
    <t>soumettre les aides-soignants afin de se faire confier les activités de soins prévues.  Les établissements</t>
  </si>
  <si>
    <t xml:space="preserve">doivent former des formateurs ainsi déploiement la formation de 14 h auprès des aides-soignants qui </t>
  </si>
  <si>
    <t>exercent dans les lieux autorisés et ce, pour tous les programmes services visés.</t>
  </si>
  <si>
    <t>Infirmières auxiliaires</t>
  </si>
  <si>
    <t>Suivi des formateurs- Soins confiés 39.7-39.8</t>
  </si>
  <si>
    <t>X</t>
  </si>
  <si>
    <t>Conseillères en soins infirmiers</t>
  </si>
  <si>
    <t>Nombre total des colonnes</t>
  </si>
  <si>
    <t>jusqu'en 2024-2025</t>
  </si>
  <si>
    <t xml:space="preserve">Infirmières </t>
  </si>
  <si>
    <t xml:space="preserve">Titres emploi formateurs </t>
  </si>
  <si>
    <t>Infirmières cliniciennes</t>
  </si>
  <si>
    <t>Retraitées infirmières</t>
  </si>
  <si>
    <t xml:space="preserve">Retraitées infirmières auxiliaires </t>
  </si>
  <si>
    <t xml:space="preserve"> SAD</t>
  </si>
  <si>
    <t>SAPA
RI-RTF</t>
  </si>
  <si>
    <t>DITSA-DP
RI-RTF</t>
  </si>
  <si>
    <t>DITSA- DP
CR</t>
  </si>
  <si>
    <t>Santé mentale 
Dépendance</t>
  </si>
  <si>
    <t>CRJDA</t>
  </si>
  <si>
    <t>Lieux de répit
 adultes</t>
  </si>
  <si>
    <t>Programme 
Jeunesse</t>
  </si>
  <si>
    <t>Établissements détention</t>
  </si>
  <si>
    <t>SAPA
RPA - religieuses</t>
  </si>
  <si>
    <t xml:space="preserve">Nombre de formateurs 
distincts </t>
  </si>
  <si>
    <t xml:space="preserve">Nombre </t>
  </si>
  <si>
    <t>Nombre de formations de formateurs offertes</t>
  </si>
  <si>
    <t>Vide</t>
  </si>
  <si>
    <t>C10</t>
  </si>
  <si>
    <t>L20</t>
  </si>
  <si>
    <t>L30</t>
  </si>
  <si>
    <t>L40</t>
  </si>
  <si>
    <t>L50</t>
  </si>
  <si>
    <t>L60</t>
  </si>
  <si>
    <t>L70</t>
  </si>
  <si>
    <t>L80</t>
  </si>
  <si>
    <t>L100</t>
  </si>
  <si>
    <t>C20</t>
  </si>
  <si>
    <t>C30</t>
  </si>
  <si>
    <t>C40</t>
  </si>
  <si>
    <t>C50</t>
  </si>
  <si>
    <t>C60</t>
  </si>
  <si>
    <t>C70</t>
  </si>
  <si>
    <t>C80</t>
  </si>
  <si>
    <t>C90</t>
  </si>
  <si>
    <t>C100</t>
  </si>
  <si>
    <t>C110</t>
  </si>
  <si>
    <t>C120</t>
  </si>
  <si>
    <t>o   Il s’agit du nombre de formateurs formés par votre établissement OU par la Fédération des centres de services scolaires en collaboration avec le MSSS.</t>
  </si>
  <si>
    <t>o   Depuis la précédente reddition de compte.</t>
  </si>
  <si>
    <t>o   Les colonnes ne sont donc pas mutuellement exclusives.</t>
  </si>
  <si>
    <t>o   Cela exclut les séances de formation offertes par la Fédération des centres de services scolaires en collaboration avec le MSSS.</t>
  </si>
  <si>
    <t>Note en bas de page à ajouter svp</t>
  </si>
  <si>
    <t xml:space="preserve"> Compiler dans les colonnes C10 à C110 le nombre de formateurs formés pour les différents secteurs et ce, selon leur titre d’emploi respectif (L20 à L70).</t>
  </si>
  <si>
    <t xml:space="preserve"> Si un formateur agit dans plus d’un secteur des colonnes C10 à C110, vous devez alors l’inscrire dans plusieurs colonnes.</t>
  </si>
  <si>
    <t>C120 – Indiquer le nombre total de formateurs différents formés selon les titres d’emploi respectifs (L20à L70)</t>
  </si>
  <si>
    <t>L100 – Indiquer le nombre de formations offertes par votre établissement.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</si>
</sst>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rgb="FF3B3838"/>
      <name val="Times New Roman"/>
      <family val="1"/>
    </font>
    <font>
      <sz val="7"/>
      <color rgb="FF3B3838"/>
      <name val="Times New Roman"/>
      <family val="1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i/>
      <sz val="12"/>
      <color rgb="FFC0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86">
    <xf numFmtId="0" fontId="0" fillId="0" borderId="0" xfId="0"/>
    <xf numFmtId="0" fontId="3" fillId="0" borderId="0" xfId="0" applyFont="1"/>
    <xf numFmtId="0" fontId="1" fillId="0" borderId="0" xfId="0" applyFont="1" applyAlignment="1">
      <alignment horizontal="left" vertical="center" wrapText="1" indent="5"/>
    </xf>
    <xf numFmtId="0" fontId="1" fillId="0" borderId="0" xfId="0" applyFont="1" applyAlignment="1">
      <alignment horizontal="left" vertical="center" wrapText="1" indent="10"/>
    </xf>
    <xf numFmtId="0" fontId="5" fillId="0" borderId="0" xfId="0" applyFont="1" applyAlignment="1">
      <alignment horizontal="center"/>
    </xf>
    <xf numFmtId="0" fontId="0" fillId="0" borderId="0" xfId="0" quotePrefix="1"/>
    <xf numFmtId="0" fontId="3" fillId="0" borderId="0" xfId="0" applyFont="1" applyAlignment="1">
      <alignment wrapText="1"/>
    </xf>
    <xf numFmtId="0" fontId="4" fillId="0" borderId="0" xfId="0" applyFont="1" applyAlignment="1">
      <alignment vertical="top"/>
    </xf>
    <xf numFmtId="0" fontId="0" fillId="0" borderId="0" xfId="0" applyAlignment="1">
      <alignment vertical="justify"/>
    </xf>
    <xf numFmtId="0" fontId="8" fillId="2" borderId="1" xfId="0" applyFont="1" applyFill="1" applyBorder="1"/>
    <xf numFmtId="0" fontId="0" fillId="2" borderId="1" xfId="0" applyFill="1" applyBorder="1"/>
    <xf numFmtId="0" fontId="9" fillId="0" borderId="0" xfId="0" applyFont="1"/>
    <xf numFmtId="0" fontId="10" fillId="0" borderId="0" xfId="0" applyFont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2" xfId="0" quotePrefix="1" applyFont="1" applyBorder="1" applyAlignment="1">
      <alignment horizontal="right" vertical="center" wrapText="1"/>
    </xf>
    <xf numFmtId="0" fontId="0" fillId="0" borderId="8" xfId="0" applyBorder="1"/>
    <xf numFmtId="0" fontId="14" fillId="0" borderId="0" xfId="0" applyFont="1"/>
    <xf numFmtId="0" fontId="14" fillId="0" borderId="8" xfId="0" applyFont="1" applyBorder="1"/>
    <xf numFmtId="0" fontId="13" fillId="5" borderId="8" xfId="0" applyFont="1" applyFill="1" applyBorder="1"/>
    <xf numFmtId="0" fontId="15" fillId="4" borderId="8" xfId="0" applyFont="1" applyFill="1" applyBorder="1" applyAlignment="1">
      <alignment horizontal="center" vertical="center"/>
    </xf>
    <xf numFmtId="0" fontId="16" fillId="0" borderId="0" xfId="0" applyFont="1"/>
    <xf numFmtId="0" fontId="14" fillId="0" borderId="0" xfId="0" applyFont="1" applyAlignment="1">
      <alignment horizontal="center" vertical="center"/>
    </xf>
    <xf numFmtId="0" fontId="14" fillId="5" borderId="8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8" fillId="0" borderId="8" xfId="0" applyFont="1" applyBorder="1"/>
    <xf numFmtId="0" fontId="18" fillId="0" borderId="8" xfId="0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4" fillId="0" borderId="0" xfId="0" applyFont="1" applyFill="1"/>
    <xf numFmtId="0" fontId="0" fillId="0" borderId="0" xfId="0" applyFill="1" applyAlignment="1">
      <alignment horizontal="center" vertical="center"/>
    </xf>
    <xf numFmtId="0" fontId="18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49" fontId="0" fillId="0" borderId="0" xfId="0" applyNumberFormat="1"/>
    <xf numFmtId="0" fontId="14" fillId="0" borderId="0" xfId="0" applyFont="1" applyAlignment="1">
      <alignment horizontal="center"/>
    </xf>
    <xf numFmtId="0" fontId="13" fillId="5" borderId="8" xfId="0" applyFont="1" applyFill="1" applyBorder="1" applyAlignment="1">
      <alignment horizontal="center"/>
    </xf>
    <xf numFmtId="0" fontId="14" fillId="0" borderId="8" xfId="0" applyNumberFormat="1" applyFont="1" applyBorder="1" applyAlignment="1">
      <alignment horizontal="center"/>
    </xf>
    <xf numFmtId="1" fontId="14" fillId="0" borderId="8" xfId="0" applyNumberFormat="1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5" borderId="8" xfId="0" applyFont="1" applyFill="1" applyBorder="1" applyAlignment="1">
      <alignment horizontal="center"/>
    </xf>
    <xf numFmtId="0" fontId="14" fillId="0" borderId="0" xfId="0" applyFont="1" applyAlignment="1"/>
    <xf numFmtId="0" fontId="14" fillId="0" borderId="0" xfId="0" applyFont="1" applyFill="1" applyAlignment="1"/>
    <xf numFmtId="0" fontId="14" fillId="0" borderId="8" xfId="0" applyFont="1" applyBorder="1" applyAlignment="1"/>
    <xf numFmtId="0" fontId="0" fillId="0" borderId="0" xfId="0" applyAlignment="1">
      <alignment horizontal="left"/>
    </xf>
    <xf numFmtId="0" fontId="24" fillId="0" borderId="0" xfId="0" applyFont="1"/>
    <xf numFmtId="0" fontId="13" fillId="5" borderId="8" xfId="0" quotePrefix="1" applyFont="1" applyFill="1" applyBorder="1" applyAlignment="1">
      <alignment horizontal="center" vertical="center"/>
    </xf>
    <xf numFmtId="0" fontId="12" fillId="5" borderId="8" xfId="0" quotePrefix="1" applyFont="1" applyFill="1" applyBorder="1" applyAlignment="1">
      <alignment horizontal="center" vertical="center"/>
    </xf>
    <xf numFmtId="16" fontId="0" fillId="2" borderId="1" xfId="0" applyNumberFormat="1" applyFill="1" applyBorder="1"/>
    <xf numFmtId="0" fontId="0" fillId="2" borderId="1" xfId="0" applyFill="1" applyBorder="1" applyAlignment="1">
      <alignment horizontal="center"/>
    </xf>
    <xf numFmtId="17" fontId="0" fillId="6" borderId="0" xfId="0" applyNumberFormat="1" applyFill="1"/>
    <xf numFmtId="0" fontId="0" fillId="6" borderId="0" xfId="0" applyFill="1"/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horizontal="center" vertical="center" wrapText="1"/>
    </xf>
    <xf numFmtId="0" fontId="0" fillId="7" borderId="8" xfId="0" applyFill="1" applyBorder="1"/>
    <xf numFmtId="0" fontId="4" fillId="0" borderId="8" xfId="0" applyFont="1" applyBorder="1"/>
    <xf numFmtId="0" fontId="0" fillId="0" borderId="8" xfId="0" applyFill="1" applyBorder="1"/>
    <xf numFmtId="0" fontId="0" fillId="0" borderId="8" xfId="0" applyFill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0" fontId="0" fillId="8" borderId="9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quotePrefix="1" applyFont="1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25" fillId="2" borderId="1" xfId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</cellXfs>
  <cellStyles count="2">
    <cellStyle name="Lien hypertexte" xfId="1" builtinId="8"/>
    <cellStyle name="Normal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arine Labarre" id="{F30EED25-9C11-4FAB-A874-9B072C1ACB66}" userId="S::karine.labarre@msss.gouv.qc.ca::b517edae-9ea3-4c0e-89b1-2adcf74ce455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3-02-06T19:15:44.07" personId="{F30EED25-9C11-4FAB-A874-9B072C1ACB66}" id="{C0D11A29-A775-4B76-B3C6-4CAD1237BC6F}">
    <text>Est-ce les direction qui compléteront le formulaire ou celle au MSSS responsable d'élaborer le formulaire</text>
  </threadedComment>
  <threadedComment ref="C19" dT="2023-02-06T19:16:52.85" personId="{F30EED25-9C11-4FAB-A874-9B072C1ACB66}" id="{950B4AFF-68CD-499D-BBC2-A5D39D4F1C60}">
    <text>Rétroactif une fois pour l'année en cours (à la fin de l'année budgétaire) puis 3 fois par année à partir de la prochaine année.</text>
  </threadedComment>
  <threadedComment ref="C22" dT="2023-02-06T19:17:51.68" personId="{F30EED25-9C11-4FAB-A874-9B072C1ACB66}" id="{F72CC04E-8862-492E-B504-1F26A3F3D679}">
    <text>Qu'est-ce que signifie EGI?</text>
  </threadedComment>
  <threadedComment ref="C24" dT="2023-02-06T19:18:22.71" personId="{F30EED25-9C11-4FAB-A874-9B072C1ACB66}" id="{1B31018F-595E-4F52-A702-5D7AA5F83C42}">
    <text>Distinction?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karine.labarre@msss.gouv.qc.ca" TargetMode="External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17"/>
  <sheetViews>
    <sheetView workbookViewId="0"/>
  </sheetViews>
  <sheetFormatPr baseColWidth="10" defaultRowHeight="14.4" x14ac:dyDescent="0.3"/>
  <cols>
    <col min="1" max="1" width="96.88671875" customWidth="1"/>
  </cols>
  <sheetData>
    <row r="1" spans="1:1" x14ac:dyDescent="0.3">
      <c r="A1" s="4" t="s">
        <v>7</v>
      </c>
    </row>
    <row r="3" spans="1:1" x14ac:dyDescent="0.3">
      <c r="A3" s="2" t="s">
        <v>10</v>
      </c>
    </row>
    <row r="4" spans="1:1" x14ac:dyDescent="0.3">
      <c r="A4" s="2" t="s">
        <v>43</v>
      </c>
    </row>
    <row r="5" spans="1:1" x14ac:dyDescent="0.3">
      <c r="A5" s="2" t="s">
        <v>44</v>
      </c>
    </row>
    <row r="6" spans="1:1" x14ac:dyDescent="0.3">
      <c r="A6" s="2" t="s">
        <v>45</v>
      </c>
    </row>
    <row r="7" spans="1:1" x14ac:dyDescent="0.3">
      <c r="A7" s="3" t="s">
        <v>0</v>
      </c>
    </row>
    <row r="8" spans="1:1" ht="27.6" x14ac:dyDescent="0.3">
      <c r="A8" s="3" t="s">
        <v>8</v>
      </c>
    </row>
    <row r="9" spans="1:1" x14ac:dyDescent="0.3">
      <c r="A9" s="3" t="s">
        <v>9</v>
      </c>
    </row>
    <row r="10" spans="1:1" x14ac:dyDescent="0.3">
      <c r="A10" s="2" t="s">
        <v>46</v>
      </c>
    </row>
    <row r="11" spans="1:1" ht="27.6" x14ac:dyDescent="0.3">
      <c r="A11" s="2" t="s">
        <v>47</v>
      </c>
    </row>
    <row r="12" spans="1:1" ht="27.6" x14ac:dyDescent="0.3">
      <c r="A12" s="2" t="s">
        <v>48</v>
      </c>
    </row>
    <row r="13" spans="1:1" ht="27.6" x14ac:dyDescent="0.3">
      <c r="A13" s="2" t="s">
        <v>11</v>
      </c>
    </row>
    <row r="14" spans="1:1" ht="27.6" x14ac:dyDescent="0.3">
      <c r="A14" s="2" t="s">
        <v>1</v>
      </c>
    </row>
    <row r="15" spans="1:1" ht="27.6" x14ac:dyDescent="0.3">
      <c r="A15" s="3" t="s">
        <v>12</v>
      </c>
    </row>
    <row r="16" spans="1:1" x14ac:dyDescent="0.3">
      <c r="A16" s="3" t="s">
        <v>6</v>
      </c>
    </row>
    <row r="17" spans="1:1" x14ac:dyDescent="0.3">
      <c r="A17" s="2" t="s">
        <v>13</v>
      </c>
    </row>
  </sheetData>
  <pageMargins left="0.7" right="0.7" top="0.75" bottom="0.75" header="0.3" footer="0.3"/>
  <pageSetup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0"/>
  <sheetViews>
    <sheetView topLeftCell="A4" workbookViewId="0">
      <selection activeCell="G22" sqref="G22"/>
    </sheetView>
  </sheetViews>
  <sheetFormatPr baseColWidth="10" defaultRowHeight="14.4" x14ac:dyDescent="0.3"/>
  <cols>
    <col min="1" max="1" width="34.33203125" customWidth="1"/>
    <col min="2" max="2" width="16.109375" customWidth="1"/>
    <col min="3" max="3" width="14.44140625" customWidth="1"/>
  </cols>
  <sheetData>
    <row r="1" spans="1:22" x14ac:dyDescent="0.3">
      <c r="A1" s="63" t="s">
        <v>14</v>
      </c>
      <c r="B1" s="75" t="s">
        <v>2515</v>
      </c>
      <c r="C1" s="75"/>
      <c r="D1" s="75"/>
      <c r="E1" s="75"/>
      <c r="F1" s="75"/>
      <c r="G1" s="75"/>
      <c r="H1" s="75"/>
      <c r="S1" t="s">
        <v>4</v>
      </c>
    </row>
    <row r="2" spans="1:22" x14ac:dyDescent="0.3">
      <c r="S2" t="s">
        <v>91</v>
      </c>
      <c r="T2" t="s">
        <v>96</v>
      </c>
      <c r="U2" t="s">
        <v>97</v>
      </c>
      <c r="V2" s="56">
        <v>255</v>
      </c>
    </row>
    <row r="3" spans="1:22" x14ac:dyDescent="0.3">
      <c r="A3" s="77" t="s">
        <v>94</v>
      </c>
      <c r="B3" s="75"/>
      <c r="C3" s="75"/>
      <c r="D3" s="75"/>
      <c r="E3" s="75"/>
      <c r="F3" s="75"/>
      <c r="G3" s="75"/>
      <c r="H3" s="75"/>
      <c r="S3" t="s">
        <v>92</v>
      </c>
      <c r="T3" t="s">
        <v>95</v>
      </c>
      <c r="U3" t="s">
        <v>98</v>
      </c>
      <c r="V3" s="56">
        <v>2000</v>
      </c>
    </row>
    <row r="4" spans="1:22" x14ac:dyDescent="0.3">
      <c r="A4" s="77"/>
      <c r="B4" s="75" t="s">
        <v>2516</v>
      </c>
      <c r="C4" s="75"/>
      <c r="D4" s="75"/>
      <c r="E4" s="75"/>
      <c r="F4" s="75"/>
      <c r="G4" s="75"/>
      <c r="H4" s="75"/>
      <c r="S4" t="s">
        <v>93</v>
      </c>
    </row>
    <row r="5" spans="1:22" x14ac:dyDescent="0.3">
      <c r="A5" s="77"/>
      <c r="B5" s="78" t="s">
        <v>2517</v>
      </c>
      <c r="C5" s="75"/>
      <c r="D5" s="75"/>
      <c r="E5" s="75"/>
      <c r="F5" s="75"/>
      <c r="G5" s="75"/>
      <c r="H5" s="75"/>
      <c r="S5" t="s">
        <v>2511</v>
      </c>
    </row>
    <row r="7" spans="1:22" x14ac:dyDescent="0.3">
      <c r="A7" t="s">
        <v>19</v>
      </c>
      <c r="B7" s="75"/>
      <c r="C7" s="75"/>
    </row>
    <row r="9" spans="1:22" x14ac:dyDescent="0.3">
      <c r="A9" t="s">
        <v>15</v>
      </c>
      <c r="B9" s="76" t="s">
        <v>2525</v>
      </c>
      <c r="C9" s="76"/>
      <c r="D9" s="76"/>
      <c r="E9" s="76"/>
      <c r="F9" s="76"/>
    </row>
    <row r="10" spans="1:22" x14ac:dyDescent="0.3">
      <c r="A10" s="57" t="s">
        <v>2508</v>
      </c>
      <c r="B10">
        <f>LEN(B9)</f>
        <v>45</v>
      </c>
    </row>
    <row r="12" spans="1:22" x14ac:dyDescent="0.3">
      <c r="A12" t="s">
        <v>16</v>
      </c>
      <c r="B12" s="75" t="s">
        <v>2519</v>
      </c>
      <c r="C12" s="75"/>
      <c r="D12" s="75"/>
      <c r="E12" s="75"/>
      <c r="F12" s="75"/>
      <c r="G12" s="75"/>
      <c r="H12" s="75"/>
    </row>
    <row r="13" spans="1:22" x14ac:dyDescent="0.3">
      <c r="A13" t="s">
        <v>2514</v>
      </c>
      <c r="B13" s="75" t="s">
        <v>2520</v>
      </c>
      <c r="C13" s="75"/>
      <c r="D13" s="75"/>
      <c r="E13" s="75"/>
      <c r="F13" s="75"/>
      <c r="G13" s="75"/>
      <c r="H13" s="75"/>
    </row>
    <row r="14" spans="1:22" x14ac:dyDescent="0.3">
      <c r="B14" s="75" t="s">
        <v>2521</v>
      </c>
      <c r="C14" s="75"/>
      <c r="D14" s="75"/>
      <c r="E14" s="75"/>
      <c r="F14" s="75"/>
      <c r="G14" s="75"/>
      <c r="H14" s="75"/>
    </row>
    <row r="15" spans="1:22" x14ac:dyDescent="0.3">
      <c r="B15" s="75" t="s">
        <v>2522</v>
      </c>
      <c r="C15" s="75"/>
      <c r="D15" s="75"/>
      <c r="E15" s="75"/>
      <c r="F15" s="75"/>
      <c r="G15" s="75"/>
      <c r="H15" s="75"/>
    </row>
    <row r="16" spans="1:22" x14ac:dyDescent="0.3">
      <c r="B16" s="61"/>
      <c r="C16" s="61"/>
      <c r="D16" s="61" t="s">
        <v>2523</v>
      </c>
      <c r="E16" s="61"/>
      <c r="F16" s="61"/>
      <c r="G16" s="61"/>
      <c r="H16" s="61"/>
    </row>
    <row r="18" spans="1:4" x14ac:dyDescent="0.3">
      <c r="A18" t="s">
        <v>17</v>
      </c>
      <c r="B18" s="9" t="s">
        <v>92</v>
      </c>
      <c r="D18" s="5"/>
    </row>
    <row r="19" spans="1:4" x14ac:dyDescent="0.3">
      <c r="C19" s="63"/>
      <c r="D19" s="5"/>
    </row>
    <row r="20" spans="1:4" x14ac:dyDescent="0.3">
      <c r="A20" t="s">
        <v>20</v>
      </c>
      <c r="B20" s="60">
        <v>44348</v>
      </c>
      <c r="C20" s="62" t="s">
        <v>2529</v>
      </c>
    </row>
    <row r="22" spans="1:4" x14ac:dyDescent="0.3">
      <c r="A22" t="s">
        <v>18</v>
      </c>
      <c r="B22" s="10" t="s">
        <v>98</v>
      </c>
      <c r="C22" s="63"/>
    </row>
    <row r="24" spans="1:4" x14ac:dyDescent="0.3">
      <c r="A24" t="s">
        <v>34</v>
      </c>
      <c r="B24" s="10" t="s">
        <v>96</v>
      </c>
      <c r="C24" s="63"/>
    </row>
    <row r="26" spans="1:4" x14ac:dyDescent="0.3">
      <c r="A26" t="s">
        <v>35</v>
      </c>
      <c r="B26" s="10" t="s">
        <v>97</v>
      </c>
    </row>
    <row r="28" spans="1:4" x14ac:dyDescent="0.3">
      <c r="A28" t="s">
        <v>36</v>
      </c>
      <c r="B28" s="10" t="s">
        <v>97</v>
      </c>
    </row>
    <row r="30" spans="1:4" x14ac:dyDescent="0.3">
      <c r="A30" t="s">
        <v>37</v>
      </c>
      <c r="B30" s="10" t="s">
        <v>97</v>
      </c>
    </row>
    <row r="32" spans="1:4" x14ac:dyDescent="0.3">
      <c r="A32" t="s">
        <v>38</v>
      </c>
      <c r="B32" s="10" t="s">
        <v>97</v>
      </c>
    </row>
    <row r="34" spans="1:2" x14ac:dyDescent="0.3">
      <c r="A34" t="s">
        <v>39</v>
      </c>
      <c r="B34" s="10" t="s">
        <v>97</v>
      </c>
    </row>
    <row r="36" spans="1:2" x14ac:dyDescent="0.3">
      <c r="A36" t="s">
        <v>40</v>
      </c>
      <c r="B36" s="10" t="s">
        <v>98</v>
      </c>
    </row>
    <row r="38" spans="1:2" x14ac:dyDescent="0.3">
      <c r="A38" t="s">
        <v>41</v>
      </c>
      <c r="B38" s="10" t="s">
        <v>98</v>
      </c>
    </row>
    <row r="40" spans="1:2" x14ac:dyDescent="0.3">
      <c r="A40" t="s">
        <v>42</v>
      </c>
      <c r="B40" s="10" t="s">
        <v>97</v>
      </c>
    </row>
  </sheetData>
  <mergeCells count="11">
    <mergeCell ref="B1:H1"/>
    <mergeCell ref="A3:A5"/>
    <mergeCell ref="B3:H3"/>
    <mergeCell ref="B4:H4"/>
    <mergeCell ref="B5:H5"/>
    <mergeCell ref="B15:H15"/>
    <mergeCell ref="B7:C7"/>
    <mergeCell ref="B9:F9"/>
    <mergeCell ref="B12:H12"/>
    <mergeCell ref="B13:H13"/>
    <mergeCell ref="B14:H14"/>
  </mergeCells>
  <dataValidations count="4">
    <dataValidation type="list" allowBlank="1" showInputMessage="1" showErrorMessage="1" sqref="B18" xr:uid="{00000000-0002-0000-0100-000000000000}">
      <formula1>$S$2:$S$5</formula1>
    </dataValidation>
    <dataValidation type="list" allowBlank="1" showInputMessage="1" showErrorMessage="1" sqref="B22 B26 B28 B30 B32 B34 B36 B38 B40" xr:uid="{00000000-0002-0000-0100-000001000000}">
      <formula1>$U$2:$U$3</formula1>
    </dataValidation>
    <dataValidation type="list" allowBlank="1" showInputMessage="1" showErrorMessage="1" sqref="B24" xr:uid="{00000000-0002-0000-0100-000002000000}">
      <formula1>$T$2:$T$3</formula1>
    </dataValidation>
    <dataValidation type="list" allowBlank="1" showInputMessage="1" showErrorMessage="1" sqref="E22" xr:uid="{D2DE8087-88E1-4594-93A5-3D4DE20605ED}">
      <mc:AlternateContent xmlns:x12ac="http://schemas.microsoft.com/office/spreadsheetml/2011/1/ac" xmlns:mc="http://schemas.openxmlformats.org/markup-compatibility/2006">
        <mc:Choice Requires="x12ac">
          <x12ac:list>"oui, non"</x12ac:list>
        </mc:Choice>
        <mc:Fallback>
          <formula1>"oui, non"</formula1>
        </mc:Fallback>
      </mc:AlternateContent>
    </dataValidation>
  </dataValidations>
  <hyperlinks>
    <hyperlink ref="B5" r:id="rId1" xr:uid="{32297748-5080-4E6B-B625-DA6C37259E81}"/>
  </hyperlinks>
  <pageMargins left="0.7" right="0.7" top="0.75" bottom="0.75" header="0.3" footer="0.3"/>
  <pageSetup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58161-68A7-4598-8EC2-DB3094A17800}">
  <sheetPr codeName="Feuil1">
    <pageSetUpPr fitToPage="1"/>
  </sheetPr>
  <dimension ref="A1:D1857"/>
  <sheetViews>
    <sheetView zoomScaleNormal="100" workbookViewId="0">
      <pane xSplit="1" ySplit="6" topLeftCell="B25" activePane="bottomRight" state="frozen"/>
      <selection pane="topRight" activeCell="B1" sqref="B1"/>
      <selection pane="bottomLeft" activeCell="A7" sqref="A7"/>
      <selection pane="bottomRight" activeCell="C21" sqref="C21"/>
    </sheetView>
  </sheetViews>
  <sheetFormatPr baseColWidth="10" defaultColWidth="11.5546875" defaultRowHeight="18" x14ac:dyDescent="0.3"/>
  <cols>
    <col min="1" max="1" width="13.6640625" style="30" customWidth="1"/>
    <col min="2" max="2" width="8.6640625" style="53" customWidth="1"/>
    <col min="3" max="3" width="70.6640625" style="22" customWidth="1"/>
    <col min="4" max="4" width="13.6640625" style="27" customWidth="1"/>
    <col min="5" max="16384" width="11.5546875" style="22"/>
  </cols>
  <sheetData>
    <row r="1" spans="1:4" x14ac:dyDescent="0.3">
      <c r="B1" s="47"/>
    </row>
    <row r="2" spans="1:4" s="26" customFormat="1" ht="31.2" customHeight="1" x14ac:dyDescent="0.3">
      <c r="A2" s="33"/>
      <c r="B2" s="44"/>
      <c r="C2" s="37" t="s">
        <v>2501</v>
      </c>
      <c r="D2" s="33"/>
    </row>
    <row r="3" spans="1:4" s="26" customFormat="1" ht="31.2" customHeight="1" x14ac:dyDescent="0.3">
      <c r="A3" s="34"/>
      <c r="B3" s="45"/>
      <c r="C3" s="34" t="s">
        <v>2500</v>
      </c>
      <c r="D3" s="34"/>
    </row>
    <row r="4" spans="1:4" s="26" customFormat="1" ht="31.2" customHeight="1" x14ac:dyDescent="0.3">
      <c r="A4" s="34"/>
      <c r="B4" s="45"/>
      <c r="C4" s="34" t="s">
        <v>2503</v>
      </c>
      <c r="D4" s="34"/>
    </row>
    <row r="5" spans="1:4" x14ac:dyDescent="0.3">
      <c r="B5" s="45"/>
    </row>
    <row r="6" spans="1:4" ht="21.6" customHeight="1" x14ac:dyDescent="0.3">
      <c r="A6" s="25" t="s">
        <v>2498</v>
      </c>
      <c r="B6" s="25" t="s">
        <v>2505</v>
      </c>
      <c r="C6" s="25" t="s">
        <v>2502</v>
      </c>
      <c r="D6" s="25" t="s">
        <v>2499</v>
      </c>
    </row>
    <row r="7" spans="1:4" x14ac:dyDescent="0.3">
      <c r="A7" s="31" t="str">
        <f>IF(LEN(A8&amp;A9&amp;A10&amp;A11&amp;A12&amp;A13&amp;A14&amp;A15&amp;A16&amp;A17&amp;A18&amp;A19&amp;A20&amp;A21&amp;A22&amp;A23&amp;A24&amp;A25&amp;A26&amp;A27&amp;A28&amp;A29&amp;A30&amp;A31&amp;A32&amp;A33&amp;A34&amp;A35&amp;A36&amp;A37&amp;A38&amp;A39&amp;A40&amp;A41&amp;A42&amp;A43&amp;A44&amp;A45&amp;A46&amp;A47&amp;A48&amp;A49&amp;A50&amp;A51&amp;A52&amp;A53&amp;A54&amp;A55&amp;A56&amp;A57&amp;A58&amp;A59&amp;A60&amp;A61&amp;A62&amp;A63&amp;A64&amp;A65&amp;A66&amp;A67&amp;A68&amp;A69&amp;A70&amp;A71&amp;A72&amp;A73&amp;A74&amp;A75&amp;A76&amp;A77&amp;A78&amp;A79&amp;A80&amp;A81&amp;A82&amp;A83&amp;A84&amp;A85&amp;A86&amp;A87)=0,"","x")</f>
        <v/>
      </c>
      <c r="B7" s="48"/>
      <c r="C7" s="24" t="s">
        <v>99</v>
      </c>
      <c r="D7" s="28"/>
    </row>
    <row r="8" spans="1:4" x14ac:dyDescent="0.3">
      <c r="A8" s="32"/>
      <c r="B8" s="49">
        <v>1</v>
      </c>
      <c r="C8" s="35" t="s">
        <v>100</v>
      </c>
      <c r="D8" s="36" t="s">
        <v>101</v>
      </c>
    </row>
    <row r="9" spans="1:4" x14ac:dyDescent="0.3">
      <c r="A9" s="32"/>
      <c r="B9" s="50">
        <v>1</v>
      </c>
      <c r="C9" s="35" t="s">
        <v>102</v>
      </c>
      <c r="D9" s="36" t="s">
        <v>101</v>
      </c>
    </row>
    <row r="10" spans="1:4" x14ac:dyDescent="0.3">
      <c r="A10" s="32"/>
      <c r="B10" s="49">
        <v>1</v>
      </c>
      <c r="C10" s="23" t="s">
        <v>103</v>
      </c>
      <c r="D10" s="29" t="s">
        <v>101</v>
      </c>
    </row>
    <row r="11" spans="1:4" x14ac:dyDescent="0.3">
      <c r="A11" s="32"/>
      <c r="B11" s="51">
        <v>1</v>
      </c>
      <c r="C11" s="23" t="s">
        <v>104</v>
      </c>
      <c r="D11" s="29" t="s">
        <v>101</v>
      </c>
    </row>
    <row r="12" spans="1:4" x14ac:dyDescent="0.3">
      <c r="A12" s="32"/>
      <c r="B12" s="49">
        <v>1</v>
      </c>
      <c r="C12" s="23" t="s">
        <v>105</v>
      </c>
      <c r="D12" s="29" t="s">
        <v>101</v>
      </c>
    </row>
    <row r="13" spans="1:4" x14ac:dyDescent="0.3">
      <c r="A13" s="32"/>
      <c r="B13" s="51">
        <v>1</v>
      </c>
      <c r="C13" s="23" t="s">
        <v>106</v>
      </c>
      <c r="D13" s="29" t="s">
        <v>101</v>
      </c>
    </row>
    <row r="14" spans="1:4" x14ac:dyDescent="0.3">
      <c r="A14" s="32"/>
      <c r="B14" s="49">
        <v>1</v>
      </c>
      <c r="C14" s="23" t="s">
        <v>107</v>
      </c>
      <c r="D14" s="29" t="s">
        <v>101</v>
      </c>
    </row>
    <row r="15" spans="1:4" x14ac:dyDescent="0.3">
      <c r="A15" s="32"/>
      <c r="B15" s="51">
        <v>1</v>
      </c>
      <c r="C15" s="23" t="s">
        <v>108</v>
      </c>
      <c r="D15" s="29" t="s">
        <v>101</v>
      </c>
    </row>
    <row r="16" spans="1:4" x14ac:dyDescent="0.3">
      <c r="A16" s="32"/>
      <c r="B16" s="49">
        <v>1</v>
      </c>
      <c r="C16" s="23" t="s">
        <v>109</v>
      </c>
      <c r="D16" s="29" t="s">
        <v>101</v>
      </c>
    </row>
    <row r="17" spans="1:4" x14ac:dyDescent="0.3">
      <c r="A17" s="32"/>
      <c r="B17" s="51">
        <v>1</v>
      </c>
      <c r="C17" s="23" t="s">
        <v>110</v>
      </c>
      <c r="D17" s="29" t="s">
        <v>101</v>
      </c>
    </row>
    <row r="18" spans="1:4" x14ac:dyDescent="0.3">
      <c r="A18" s="32"/>
      <c r="B18" s="49">
        <v>1</v>
      </c>
      <c r="C18" s="23" t="s">
        <v>111</v>
      </c>
      <c r="D18" s="29" t="s">
        <v>101</v>
      </c>
    </row>
    <row r="19" spans="1:4" x14ac:dyDescent="0.3">
      <c r="A19" s="32"/>
      <c r="B19" s="51">
        <v>1</v>
      </c>
      <c r="C19" s="23" t="s">
        <v>112</v>
      </c>
      <c r="D19" s="29" t="s">
        <v>101</v>
      </c>
    </row>
    <row r="20" spans="1:4" x14ac:dyDescent="0.3">
      <c r="A20" s="32"/>
      <c r="B20" s="49">
        <v>1</v>
      </c>
      <c r="C20" s="23" t="s">
        <v>113</v>
      </c>
      <c r="D20" s="29" t="s">
        <v>101</v>
      </c>
    </row>
    <row r="21" spans="1:4" x14ac:dyDescent="0.3">
      <c r="A21" s="32"/>
      <c r="B21" s="51">
        <v>1</v>
      </c>
      <c r="C21" s="23" t="s">
        <v>114</v>
      </c>
      <c r="D21" s="29" t="s">
        <v>101</v>
      </c>
    </row>
    <row r="22" spans="1:4" x14ac:dyDescent="0.3">
      <c r="A22" s="32"/>
      <c r="B22" s="49">
        <v>1</v>
      </c>
      <c r="C22" s="23" t="s">
        <v>115</v>
      </c>
      <c r="D22" s="29" t="s">
        <v>101</v>
      </c>
    </row>
    <row r="23" spans="1:4" x14ac:dyDescent="0.3">
      <c r="A23" s="32"/>
      <c r="B23" s="51">
        <v>1</v>
      </c>
      <c r="C23" s="23" t="s">
        <v>116</v>
      </c>
      <c r="D23" s="29" t="s">
        <v>101</v>
      </c>
    </row>
    <row r="24" spans="1:4" x14ac:dyDescent="0.3">
      <c r="A24" s="32"/>
      <c r="B24" s="49">
        <v>1</v>
      </c>
      <c r="C24" s="23" t="s">
        <v>117</v>
      </c>
      <c r="D24" s="29" t="s">
        <v>101</v>
      </c>
    </row>
    <row r="25" spans="1:4" x14ac:dyDescent="0.3">
      <c r="A25" s="32"/>
      <c r="B25" s="51">
        <v>1</v>
      </c>
      <c r="C25" s="35" t="s">
        <v>118</v>
      </c>
      <c r="D25" s="36" t="s">
        <v>101</v>
      </c>
    </row>
    <row r="26" spans="1:4" x14ac:dyDescent="0.3">
      <c r="A26" s="32"/>
      <c r="B26" s="49">
        <v>1</v>
      </c>
      <c r="C26" s="23" t="s">
        <v>119</v>
      </c>
      <c r="D26" s="29" t="s">
        <v>101</v>
      </c>
    </row>
    <row r="27" spans="1:4" x14ac:dyDescent="0.3">
      <c r="A27" s="32"/>
      <c r="B27" s="51">
        <v>1</v>
      </c>
      <c r="C27" s="23" t="s">
        <v>120</v>
      </c>
      <c r="D27" s="29" t="s">
        <v>101</v>
      </c>
    </row>
    <row r="28" spans="1:4" x14ac:dyDescent="0.3">
      <c r="A28" s="32"/>
      <c r="B28" s="49">
        <v>1</v>
      </c>
      <c r="C28" s="23" t="s">
        <v>121</v>
      </c>
      <c r="D28" s="29" t="s">
        <v>101</v>
      </c>
    </row>
    <row r="29" spans="1:4" x14ac:dyDescent="0.3">
      <c r="A29" s="32"/>
      <c r="B29" s="51">
        <v>1</v>
      </c>
      <c r="C29" s="23" t="s">
        <v>122</v>
      </c>
      <c r="D29" s="29" t="s">
        <v>101</v>
      </c>
    </row>
    <row r="30" spans="1:4" x14ac:dyDescent="0.3">
      <c r="A30" s="32"/>
      <c r="B30" s="49">
        <v>1</v>
      </c>
      <c r="C30" s="23" t="s">
        <v>123</v>
      </c>
      <c r="D30" s="29" t="s">
        <v>101</v>
      </c>
    </row>
    <row r="31" spans="1:4" x14ac:dyDescent="0.3">
      <c r="A31" s="32"/>
      <c r="B31" s="51">
        <v>1</v>
      </c>
      <c r="C31" s="23" t="s">
        <v>124</v>
      </c>
      <c r="D31" s="29" t="s">
        <v>101</v>
      </c>
    </row>
    <row r="32" spans="1:4" x14ac:dyDescent="0.3">
      <c r="A32" s="32"/>
      <c r="B32" s="49">
        <v>1</v>
      </c>
      <c r="C32" s="23" t="s">
        <v>125</v>
      </c>
      <c r="D32" s="29" t="s">
        <v>101</v>
      </c>
    </row>
    <row r="33" spans="1:4" x14ac:dyDescent="0.3">
      <c r="A33" s="32"/>
      <c r="B33" s="49">
        <v>1</v>
      </c>
      <c r="C33" s="23" t="s">
        <v>126</v>
      </c>
      <c r="D33" s="29" t="s">
        <v>101</v>
      </c>
    </row>
    <row r="34" spans="1:4" x14ac:dyDescent="0.3">
      <c r="A34" s="32"/>
      <c r="B34" s="49">
        <v>1</v>
      </c>
      <c r="C34" s="23" t="s">
        <v>127</v>
      </c>
      <c r="D34" s="29" t="s">
        <v>101</v>
      </c>
    </row>
    <row r="35" spans="1:4" x14ac:dyDescent="0.3">
      <c r="A35" s="32"/>
      <c r="B35" s="49">
        <v>1</v>
      </c>
      <c r="C35" s="23" t="s">
        <v>128</v>
      </c>
      <c r="D35" s="29" t="s">
        <v>101</v>
      </c>
    </row>
    <row r="36" spans="1:4" x14ac:dyDescent="0.3">
      <c r="A36" s="32"/>
      <c r="B36" s="49">
        <v>1</v>
      </c>
      <c r="C36" s="23" t="s">
        <v>129</v>
      </c>
      <c r="D36" s="29" t="s">
        <v>101</v>
      </c>
    </row>
    <row r="37" spans="1:4" x14ac:dyDescent="0.3">
      <c r="A37" s="32"/>
      <c r="B37" s="49">
        <v>1</v>
      </c>
      <c r="C37" s="23" t="s">
        <v>130</v>
      </c>
      <c r="D37" s="29" t="s">
        <v>101</v>
      </c>
    </row>
    <row r="38" spans="1:4" x14ac:dyDescent="0.3">
      <c r="A38" s="32"/>
      <c r="B38" s="49">
        <v>1</v>
      </c>
      <c r="C38" s="23" t="s">
        <v>131</v>
      </c>
      <c r="D38" s="29" t="s">
        <v>101</v>
      </c>
    </row>
    <row r="39" spans="1:4" x14ac:dyDescent="0.3">
      <c r="A39" s="32"/>
      <c r="B39" s="49">
        <v>1</v>
      </c>
      <c r="C39" s="23" t="s">
        <v>132</v>
      </c>
      <c r="D39" s="29" t="s">
        <v>101</v>
      </c>
    </row>
    <row r="40" spans="1:4" x14ac:dyDescent="0.3">
      <c r="A40" s="32"/>
      <c r="B40" s="49">
        <v>1</v>
      </c>
      <c r="C40" s="23" t="s">
        <v>133</v>
      </c>
      <c r="D40" s="29" t="s">
        <v>101</v>
      </c>
    </row>
    <row r="41" spans="1:4" x14ac:dyDescent="0.3">
      <c r="A41" s="32"/>
      <c r="B41" s="49">
        <v>1</v>
      </c>
      <c r="C41" s="23" t="s">
        <v>134</v>
      </c>
      <c r="D41" s="29" t="s">
        <v>101</v>
      </c>
    </row>
    <row r="42" spans="1:4" x14ac:dyDescent="0.3">
      <c r="A42" s="32"/>
      <c r="B42" s="49">
        <v>1</v>
      </c>
      <c r="C42" s="23" t="s">
        <v>135</v>
      </c>
      <c r="D42" s="29" t="s">
        <v>101</v>
      </c>
    </row>
    <row r="43" spans="1:4" x14ac:dyDescent="0.3">
      <c r="A43" s="32"/>
      <c r="B43" s="49">
        <v>1</v>
      </c>
      <c r="C43" s="35" t="s">
        <v>136</v>
      </c>
      <c r="D43" s="36" t="s">
        <v>101</v>
      </c>
    </row>
    <row r="44" spans="1:4" x14ac:dyDescent="0.3">
      <c r="A44" s="32"/>
      <c r="B44" s="49">
        <v>1</v>
      </c>
      <c r="C44" s="23" t="s">
        <v>137</v>
      </c>
      <c r="D44" s="29" t="s">
        <v>101</v>
      </c>
    </row>
    <row r="45" spans="1:4" x14ac:dyDescent="0.3">
      <c r="A45" s="32"/>
      <c r="B45" s="49">
        <v>1</v>
      </c>
      <c r="C45" s="23" t="s">
        <v>138</v>
      </c>
      <c r="D45" s="29" t="s">
        <v>101</v>
      </c>
    </row>
    <row r="46" spans="1:4" x14ac:dyDescent="0.3">
      <c r="A46" s="32"/>
      <c r="B46" s="49">
        <v>1</v>
      </c>
      <c r="C46" s="23" t="s">
        <v>139</v>
      </c>
      <c r="D46" s="29" t="s">
        <v>101</v>
      </c>
    </row>
    <row r="47" spans="1:4" x14ac:dyDescent="0.3">
      <c r="A47" s="32"/>
      <c r="B47" s="49">
        <v>1</v>
      </c>
      <c r="C47" s="23" t="s">
        <v>140</v>
      </c>
      <c r="D47" s="29" t="s">
        <v>101</v>
      </c>
    </row>
    <row r="48" spans="1:4" x14ac:dyDescent="0.3">
      <c r="A48" s="32"/>
      <c r="B48" s="49">
        <v>1</v>
      </c>
      <c r="C48" s="23" t="s">
        <v>141</v>
      </c>
      <c r="D48" s="29" t="s">
        <v>101</v>
      </c>
    </row>
    <row r="49" spans="1:4" x14ac:dyDescent="0.3">
      <c r="A49" s="32"/>
      <c r="B49" s="49">
        <v>1</v>
      </c>
      <c r="C49" s="23" t="s">
        <v>142</v>
      </c>
      <c r="D49" s="29" t="s">
        <v>101</v>
      </c>
    </row>
    <row r="50" spans="1:4" x14ac:dyDescent="0.3">
      <c r="A50" s="32"/>
      <c r="B50" s="49">
        <v>1</v>
      </c>
      <c r="C50" s="23" t="s">
        <v>143</v>
      </c>
      <c r="D50" s="29" t="s">
        <v>101</v>
      </c>
    </row>
    <row r="51" spans="1:4" x14ac:dyDescent="0.3">
      <c r="A51" s="32"/>
      <c r="B51" s="49">
        <v>1</v>
      </c>
      <c r="C51" s="23" t="s">
        <v>144</v>
      </c>
      <c r="D51" s="29" t="s">
        <v>101</v>
      </c>
    </row>
    <row r="52" spans="1:4" x14ac:dyDescent="0.3">
      <c r="A52" s="32"/>
      <c r="B52" s="49">
        <v>1</v>
      </c>
      <c r="C52" s="23" t="s">
        <v>145</v>
      </c>
      <c r="D52" s="29" t="s">
        <v>101</v>
      </c>
    </row>
    <row r="53" spans="1:4" x14ac:dyDescent="0.3">
      <c r="A53" s="32"/>
      <c r="B53" s="49">
        <v>1</v>
      </c>
      <c r="C53" s="23" t="s">
        <v>146</v>
      </c>
      <c r="D53" s="29" t="s">
        <v>101</v>
      </c>
    </row>
    <row r="54" spans="1:4" x14ac:dyDescent="0.3">
      <c r="A54" s="32"/>
      <c r="B54" s="49">
        <v>1</v>
      </c>
      <c r="C54" s="23" t="s">
        <v>147</v>
      </c>
      <c r="D54" s="29" t="s">
        <v>101</v>
      </c>
    </row>
    <row r="55" spans="1:4" x14ac:dyDescent="0.3">
      <c r="A55" s="32"/>
      <c r="B55" s="49">
        <v>1</v>
      </c>
      <c r="C55" s="23" t="s">
        <v>148</v>
      </c>
      <c r="D55" s="29" t="s">
        <v>101</v>
      </c>
    </row>
    <row r="56" spans="1:4" x14ac:dyDescent="0.3">
      <c r="A56" s="32"/>
      <c r="B56" s="49">
        <v>1</v>
      </c>
      <c r="C56" s="23" t="s">
        <v>149</v>
      </c>
      <c r="D56" s="29" t="s">
        <v>101</v>
      </c>
    </row>
    <row r="57" spans="1:4" x14ac:dyDescent="0.3">
      <c r="A57" s="32"/>
      <c r="B57" s="49">
        <v>1</v>
      </c>
      <c r="C57" s="23" t="s">
        <v>150</v>
      </c>
      <c r="D57" s="29" t="s">
        <v>101</v>
      </c>
    </row>
    <row r="58" spans="1:4" x14ac:dyDescent="0.3">
      <c r="A58" s="32"/>
      <c r="B58" s="49">
        <v>1</v>
      </c>
      <c r="C58" s="23" t="s">
        <v>151</v>
      </c>
      <c r="D58" s="29" t="s">
        <v>101</v>
      </c>
    </row>
    <row r="59" spans="1:4" x14ac:dyDescent="0.3">
      <c r="A59" s="32"/>
      <c r="B59" s="49">
        <v>1</v>
      </c>
      <c r="C59" s="23" t="s">
        <v>152</v>
      </c>
      <c r="D59" s="29" t="s">
        <v>101</v>
      </c>
    </row>
    <row r="60" spans="1:4" x14ac:dyDescent="0.3">
      <c r="A60" s="32"/>
      <c r="B60" s="49">
        <v>1</v>
      </c>
      <c r="C60" s="23" t="s">
        <v>153</v>
      </c>
      <c r="D60" s="29" t="s">
        <v>101</v>
      </c>
    </row>
    <row r="61" spans="1:4" x14ac:dyDescent="0.3">
      <c r="A61" s="32"/>
      <c r="B61" s="49">
        <v>1</v>
      </c>
      <c r="C61" s="23" t="s">
        <v>154</v>
      </c>
      <c r="D61" s="29" t="s">
        <v>101</v>
      </c>
    </row>
    <row r="62" spans="1:4" x14ac:dyDescent="0.3">
      <c r="A62" s="32"/>
      <c r="B62" s="49">
        <v>1</v>
      </c>
      <c r="C62" s="23" t="s">
        <v>155</v>
      </c>
      <c r="D62" s="29" t="s">
        <v>101</v>
      </c>
    </row>
    <row r="63" spans="1:4" x14ac:dyDescent="0.3">
      <c r="A63" s="32"/>
      <c r="B63" s="49">
        <v>1</v>
      </c>
      <c r="C63" s="23" t="s">
        <v>156</v>
      </c>
      <c r="D63" s="29" t="s">
        <v>101</v>
      </c>
    </row>
    <row r="64" spans="1:4" x14ac:dyDescent="0.3">
      <c r="A64" s="32"/>
      <c r="B64" s="49">
        <v>1</v>
      </c>
      <c r="C64" s="23" t="s">
        <v>157</v>
      </c>
      <c r="D64" s="29" t="s">
        <v>101</v>
      </c>
    </row>
    <row r="65" spans="1:4" x14ac:dyDescent="0.3">
      <c r="A65" s="32"/>
      <c r="B65" s="49">
        <v>1</v>
      </c>
      <c r="C65" s="23" t="s">
        <v>158</v>
      </c>
      <c r="D65" s="29" t="s">
        <v>101</v>
      </c>
    </row>
    <row r="66" spans="1:4" x14ac:dyDescent="0.3">
      <c r="A66" s="32"/>
      <c r="B66" s="49">
        <v>1</v>
      </c>
      <c r="C66" s="23" t="s">
        <v>159</v>
      </c>
      <c r="D66" s="29" t="s">
        <v>101</v>
      </c>
    </row>
    <row r="67" spans="1:4" x14ac:dyDescent="0.3">
      <c r="A67" s="32"/>
      <c r="B67" s="49">
        <v>1</v>
      </c>
      <c r="C67" s="23" t="s">
        <v>160</v>
      </c>
      <c r="D67" s="29" t="s">
        <v>101</v>
      </c>
    </row>
    <row r="68" spans="1:4" x14ac:dyDescent="0.3">
      <c r="A68" s="32"/>
      <c r="B68" s="49">
        <v>1</v>
      </c>
      <c r="C68" s="23" t="s">
        <v>161</v>
      </c>
      <c r="D68" s="29" t="s">
        <v>101</v>
      </c>
    </row>
    <row r="69" spans="1:4" x14ac:dyDescent="0.3">
      <c r="A69" s="32"/>
      <c r="B69" s="49">
        <v>1</v>
      </c>
      <c r="C69" s="23" t="s">
        <v>162</v>
      </c>
      <c r="D69" s="29" t="s">
        <v>101</v>
      </c>
    </row>
    <row r="70" spans="1:4" x14ac:dyDescent="0.3">
      <c r="A70" s="32"/>
      <c r="B70" s="49">
        <v>1</v>
      </c>
      <c r="C70" s="23" t="s">
        <v>163</v>
      </c>
      <c r="D70" s="29" t="s">
        <v>101</v>
      </c>
    </row>
    <row r="71" spans="1:4" x14ac:dyDescent="0.3">
      <c r="A71" s="32"/>
      <c r="B71" s="49">
        <v>1</v>
      </c>
      <c r="C71" s="23" t="s">
        <v>164</v>
      </c>
      <c r="D71" s="29" t="s">
        <v>101</v>
      </c>
    </row>
    <row r="72" spans="1:4" x14ac:dyDescent="0.3">
      <c r="A72" s="32"/>
      <c r="B72" s="49">
        <v>1</v>
      </c>
      <c r="C72" s="23" t="s">
        <v>165</v>
      </c>
      <c r="D72" s="29" t="s">
        <v>101</v>
      </c>
    </row>
    <row r="73" spans="1:4" x14ac:dyDescent="0.3">
      <c r="A73" s="32"/>
      <c r="B73" s="49">
        <v>1</v>
      </c>
      <c r="C73" s="23" t="s">
        <v>166</v>
      </c>
      <c r="D73" s="29" t="s">
        <v>101</v>
      </c>
    </row>
    <row r="74" spans="1:4" x14ac:dyDescent="0.3">
      <c r="A74" s="32"/>
      <c r="B74" s="49">
        <v>1</v>
      </c>
      <c r="C74" s="23" t="s">
        <v>167</v>
      </c>
      <c r="D74" s="29" t="s">
        <v>101</v>
      </c>
    </row>
    <row r="75" spans="1:4" x14ac:dyDescent="0.3">
      <c r="A75" s="32"/>
      <c r="B75" s="49">
        <v>1</v>
      </c>
      <c r="C75" s="23" t="s">
        <v>168</v>
      </c>
      <c r="D75" s="29" t="s">
        <v>101</v>
      </c>
    </row>
    <row r="76" spans="1:4" x14ac:dyDescent="0.3">
      <c r="A76" s="32"/>
      <c r="B76" s="49">
        <v>1</v>
      </c>
      <c r="C76" s="23" t="s">
        <v>169</v>
      </c>
      <c r="D76" s="29" t="s">
        <v>101</v>
      </c>
    </row>
    <row r="77" spans="1:4" x14ac:dyDescent="0.3">
      <c r="A77" s="32"/>
      <c r="B77" s="49">
        <v>1</v>
      </c>
      <c r="C77" s="23" t="s">
        <v>170</v>
      </c>
      <c r="D77" s="29" t="s">
        <v>101</v>
      </c>
    </row>
    <row r="78" spans="1:4" x14ac:dyDescent="0.3">
      <c r="A78" s="32"/>
      <c r="B78" s="49">
        <v>1</v>
      </c>
      <c r="C78" s="23" t="s">
        <v>171</v>
      </c>
      <c r="D78" s="29" t="s">
        <v>101</v>
      </c>
    </row>
    <row r="79" spans="1:4" x14ac:dyDescent="0.3">
      <c r="A79" s="32"/>
      <c r="B79" s="49">
        <v>1</v>
      </c>
      <c r="C79" s="23" t="s">
        <v>172</v>
      </c>
      <c r="D79" s="29" t="s">
        <v>101</v>
      </c>
    </row>
    <row r="80" spans="1:4" x14ac:dyDescent="0.3">
      <c r="A80" s="32"/>
      <c r="B80" s="49">
        <v>1</v>
      </c>
      <c r="C80" s="23" t="s">
        <v>173</v>
      </c>
      <c r="D80" s="29" t="s">
        <v>101</v>
      </c>
    </row>
    <row r="81" spans="1:4" x14ac:dyDescent="0.3">
      <c r="A81" s="32"/>
      <c r="B81" s="49">
        <v>1</v>
      </c>
      <c r="C81" s="23" t="s">
        <v>174</v>
      </c>
      <c r="D81" s="29" t="s">
        <v>101</v>
      </c>
    </row>
    <row r="82" spans="1:4" x14ac:dyDescent="0.3">
      <c r="A82" s="32"/>
      <c r="B82" s="49">
        <v>1</v>
      </c>
      <c r="C82" s="23" t="s">
        <v>175</v>
      </c>
      <c r="D82" s="29" t="s">
        <v>101</v>
      </c>
    </row>
    <row r="83" spans="1:4" x14ac:dyDescent="0.3">
      <c r="A83" s="32"/>
      <c r="B83" s="49">
        <v>1</v>
      </c>
      <c r="C83" s="23" t="s">
        <v>176</v>
      </c>
      <c r="D83" s="29" t="s">
        <v>101</v>
      </c>
    </row>
    <row r="84" spans="1:4" x14ac:dyDescent="0.3">
      <c r="A84" s="32"/>
      <c r="B84" s="49">
        <v>1</v>
      </c>
      <c r="C84" s="23" t="s">
        <v>177</v>
      </c>
      <c r="D84" s="29" t="s">
        <v>101</v>
      </c>
    </row>
    <row r="85" spans="1:4" x14ac:dyDescent="0.3">
      <c r="A85" s="32"/>
      <c r="B85" s="49">
        <v>1</v>
      </c>
      <c r="C85" s="23" t="s">
        <v>178</v>
      </c>
      <c r="D85" s="29" t="s">
        <v>101</v>
      </c>
    </row>
    <row r="86" spans="1:4" x14ac:dyDescent="0.3">
      <c r="A86" s="32"/>
      <c r="B86" s="49">
        <v>1</v>
      </c>
      <c r="C86" s="23" t="s">
        <v>179</v>
      </c>
      <c r="D86" s="29" t="s">
        <v>101</v>
      </c>
    </row>
    <row r="87" spans="1:4" x14ac:dyDescent="0.3">
      <c r="A87" s="32"/>
      <c r="B87" s="49">
        <v>1</v>
      </c>
      <c r="C87" s="23" t="s">
        <v>180</v>
      </c>
      <c r="D87" s="29" t="s">
        <v>101</v>
      </c>
    </row>
    <row r="88" spans="1:4" x14ac:dyDescent="0.3">
      <c r="A88" s="32"/>
      <c r="B88" s="51"/>
      <c r="C88" s="23"/>
      <c r="D88" s="29"/>
    </row>
    <row r="89" spans="1:4" x14ac:dyDescent="0.3">
      <c r="A89" s="31" t="str">
        <f>IF(LEN(A90&amp;A91&amp;A92&amp;A93&amp;A94&amp;A95&amp;A96&amp;A97&amp;A98&amp;A99&amp;A100&amp;A101&amp;A102&amp;A103&amp;A104&amp;A105&amp;A106&amp;A107&amp;A108&amp;A109&amp;A110&amp;A111&amp;A112&amp;A113&amp;A114&amp;A115&amp;A116&amp;A117&amp;A118&amp;A119&amp;A120&amp;A121&amp;A122&amp;A123&amp;A124&amp;A125&amp;A126&amp;A127&amp;A128&amp;A129&amp;A130&amp;A131&amp;A132&amp;A133&amp;A134&amp;A135&amp;A136&amp;A137&amp;A138&amp;A139&amp;A140&amp;A141&amp;A142&amp;A143&amp;A144&amp;A145&amp;A146&amp;A147&amp;A148&amp;A149&amp;A150&amp;A151&amp;A152&amp;A153&amp;A154&amp;A155)=0,"","x")</f>
        <v/>
      </c>
      <c r="B89" s="31"/>
      <c r="C89" s="24" t="s">
        <v>181</v>
      </c>
      <c r="D89" s="28"/>
    </row>
    <row r="90" spans="1:4" x14ac:dyDescent="0.3">
      <c r="A90" s="32"/>
      <c r="B90" s="51">
        <v>2</v>
      </c>
      <c r="C90" s="35" t="s">
        <v>182</v>
      </c>
      <c r="D90" s="36" t="s">
        <v>101</v>
      </c>
    </row>
    <row r="91" spans="1:4" x14ac:dyDescent="0.3">
      <c r="A91" s="32"/>
      <c r="B91" s="51">
        <v>2</v>
      </c>
      <c r="C91" s="23" t="s">
        <v>183</v>
      </c>
      <c r="D91" s="29" t="s">
        <v>101</v>
      </c>
    </row>
    <row r="92" spans="1:4" x14ac:dyDescent="0.3">
      <c r="A92" s="32"/>
      <c r="B92" s="51">
        <v>2</v>
      </c>
      <c r="C92" s="23" t="s">
        <v>184</v>
      </c>
      <c r="D92" s="29" t="s">
        <v>101</v>
      </c>
    </row>
    <row r="93" spans="1:4" x14ac:dyDescent="0.3">
      <c r="A93" s="32"/>
      <c r="B93" s="51">
        <v>2</v>
      </c>
      <c r="C93" s="23" t="s">
        <v>185</v>
      </c>
      <c r="D93" s="29" t="s">
        <v>101</v>
      </c>
    </row>
    <row r="94" spans="1:4" x14ac:dyDescent="0.3">
      <c r="A94" s="32"/>
      <c r="B94" s="51">
        <v>2</v>
      </c>
      <c r="C94" s="23" t="s">
        <v>186</v>
      </c>
      <c r="D94" s="29" t="s">
        <v>101</v>
      </c>
    </row>
    <row r="95" spans="1:4" x14ac:dyDescent="0.3">
      <c r="A95" s="32"/>
      <c r="B95" s="51">
        <v>2</v>
      </c>
      <c r="C95" s="23" t="s">
        <v>187</v>
      </c>
      <c r="D95" s="29" t="s">
        <v>101</v>
      </c>
    </row>
    <row r="96" spans="1:4" x14ac:dyDescent="0.3">
      <c r="A96" s="32"/>
      <c r="B96" s="51">
        <v>2</v>
      </c>
      <c r="C96" s="23" t="s">
        <v>188</v>
      </c>
      <c r="D96" s="29" t="s">
        <v>101</v>
      </c>
    </row>
    <row r="97" spans="1:4" x14ac:dyDescent="0.3">
      <c r="A97" s="32"/>
      <c r="B97" s="51">
        <v>2</v>
      </c>
      <c r="C97" s="23" t="s">
        <v>189</v>
      </c>
      <c r="D97" s="29" t="s">
        <v>101</v>
      </c>
    </row>
    <row r="98" spans="1:4" x14ac:dyDescent="0.3">
      <c r="A98" s="32"/>
      <c r="B98" s="51">
        <v>2</v>
      </c>
      <c r="C98" s="23" t="s">
        <v>190</v>
      </c>
      <c r="D98" s="29" t="s">
        <v>101</v>
      </c>
    </row>
    <row r="99" spans="1:4" x14ac:dyDescent="0.3">
      <c r="A99" s="32"/>
      <c r="B99" s="51">
        <v>2</v>
      </c>
      <c r="C99" s="23" t="s">
        <v>191</v>
      </c>
      <c r="D99" s="29" t="s">
        <v>101</v>
      </c>
    </row>
    <row r="100" spans="1:4" x14ac:dyDescent="0.3">
      <c r="A100" s="32"/>
      <c r="B100" s="51">
        <v>2</v>
      </c>
      <c r="C100" s="23" t="s">
        <v>192</v>
      </c>
      <c r="D100" s="29" t="s">
        <v>101</v>
      </c>
    </row>
    <row r="101" spans="1:4" x14ac:dyDescent="0.3">
      <c r="A101" s="32"/>
      <c r="B101" s="51">
        <v>2</v>
      </c>
      <c r="C101" s="23" t="s">
        <v>193</v>
      </c>
      <c r="D101" s="29" t="s">
        <v>101</v>
      </c>
    </row>
    <row r="102" spans="1:4" x14ac:dyDescent="0.3">
      <c r="A102" s="32"/>
      <c r="B102" s="51">
        <v>2</v>
      </c>
      <c r="C102" s="35" t="s">
        <v>194</v>
      </c>
      <c r="D102" s="36" t="s">
        <v>101</v>
      </c>
    </row>
    <row r="103" spans="1:4" x14ac:dyDescent="0.3">
      <c r="A103" s="32"/>
      <c r="B103" s="51">
        <v>2</v>
      </c>
      <c r="C103" s="23" t="s">
        <v>195</v>
      </c>
      <c r="D103" s="29" t="s">
        <v>101</v>
      </c>
    </row>
    <row r="104" spans="1:4" x14ac:dyDescent="0.3">
      <c r="A104" s="32"/>
      <c r="B104" s="51">
        <v>2</v>
      </c>
      <c r="C104" s="23" t="s">
        <v>196</v>
      </c>
      <c r="D104" s="29" t="s">
        <v>101</v>
      </c>
    </row>
    <row r="105" spans="1:4" x14ac:dyDescent="0.3">
      <c r="A105" s="32"/>
      <c r="B105" s="51">
        <v>2</v>
      </c>
      <c r="C105" s="23" t="s">
        <v>197</v>
      </c>
      <c r="D105" s="29" t="s">
        <v>101</v>
      </c>
    </row>
    <row r="106" spans="1:4" x14ac:dyDescent="0.3">
      <c r="A106" s="32"/>
      <c r="B106" s="51">
        <v>2</v>
      </c>
      <c r="C106" s="23" t="s">
        <v>198</v>
      </c>
      <c r="D106" s="29" t="s">
        <v>101</v>
      </c>
    </row>
    <row r="107" spans="1:4" x14ac:dyDescent="0.3">
      <c r="A107" s="32"/>
      <c r="B107" s="51">
        <v>2</v>
      </c>
      <c r="C107" s="23" t="s">
        <v>199</v>
      </c>
      <c r="D107" s="29" t="s">
        <v>101</v>
      </c>
    </row>
    <row r="108" spans="1:4" x14ac:dyDescent="0.3">
      <c r="A108" s="32"/>
      <c r="B108" s="51">
        <v>2</v>
      </c>
      <c r="C108" s="23" t="s">
        <v>200</v>
      </c>
      <c r="D108" s="29" t="s">
        <v>101</v>
      </c>
    </row>
    <row r="109" spans="1:4" x14ac:dyDescent="0.3">
      <c r="A109" s="32"/>
      <c r="B109" s="51">
        <v>2</v>
      </c>
      <c r="C109" s="23" t="s">
        <v>201</v>
      </c>
      <c r="D109" s="29" t="s">
        <v>101</v>
      </c>
    </row>
    <row r="110" spans="1:4" x14ac:dyDescent="0.3">
      <c r="A110" s="32"/>
      <c r="B110" s="51">
        <v>2</v>
      </c>
      <c r="C110" s="23" t="s">
        <v>202</v>
      </c>
      <c r="D110" s="29" t="s">
        <v>101</v>
      </c>
    </row>
    <row r="111" spans="1:4" x14ac:dyDescent="0.3">
      <c r="A111" s="32"/>
      <c r="B111" s="51">
        <v>2</v>
      </c>
      <c r="C111" s="23" t="s">
        <v>203</v>
      </c>
      <c r="D111" s="29" t="s">
        <v>101</v>
      </c>
    </row>
    <row r="112" spans="1:4" x14ac:dyDescent="0.3">
      <c r="A112" s="32"/>
      <c r="B112" s="51">
        <v>2</v>
      </c>
      <c r="C112" s="23" t="s">
        <v>204</v>
      </c>
      <c r="D112" s="29" t="s">
        <v>101</v>
      </c>
    </row>
    <row r="113" spans="1:4" x14ac:dyDescent="0.3">
      <c r="A113" s="32"/>
      <c r="B113" s="51">
        <v>2</v>
      </c>
      <c r="C113" s="23" t="s">
        <v>205</v>
      </c>
      <c r="D113" s="29" t="s">
        <v>101</v>
      </c>
    </row>
    <row r="114" spans="1:4" x14ac:dyDescent="0.3">
      <c r="A114" s="32"/>
      <c r="B114" s="51">
        <v>2</v>
      </c>
      <c r="C114" s="23" t="s">
        <v>206</v>
      </c>
      <c r="D114" s="29" t="s">
        <v>101</v>
      </c>
    </row>
    <row r="115" spans="1:4" x14ac:dyDescent="0.3">
      <c r="A115" s="32"/>
      <c r="B115" s="51">
        <v>2</v>
      </c>
      <c r="C115" s="23" t="s">
        <v>207</v>
      </c>
      <c r="D115" s="29" t="s">
        <v>101</v>
      </c>
    </row>
    <row r="116" spans="1:4" x14ac:dyDescent="0.3">
      <c r="A116" s="32"/>
      <c r="B116" s="51">
        <v>2</v>
      </c>
      <c r="C116" s="23" t="s">
        <v>208</v>
      </c>
      <c r="D116" s="29" t="s">
        <v>101</v>
      </c>
    </row>
    <row r="117" spans="1:4" x14ac:dyDescent="0.3">
      <c r="A117" s="32"/>
      <c r="B117" s="51">
        <v>2</v>
      </c>
      <c r="C117" s="23" t="s">
        <v>209</v>
      </c>
      <c r="D117" s="29" t="s">
        <v>101</v>
      </c>
    </row>
    <row r="118" spans="1:4" x14ac:dyDescent="0.3">
      <c r="A118" s="32"/>
      <c r="B118" s="51">
        <v>2</v>
      </c>
      <c r="C118" s="23" t="s">
        <v>210</v>
      </c>
      <c r="D118" s="29" t="s">
        <v>101</v>
      </c>
    </row>
    <row r="119" spans="1:4" x14ac:dyDescent="0.3">
      <c r="A119" s="32"/>
      <c r="B119" s="51">
        <v>2</v>
      </c>
      <c r="C119" s="23" t="s">
        <v>211</v>
      </c>
      <c r="D119" s="29" t="s">
        <v>101</v>
      </c>
    </row>
    <row r="120" spans="1:4" x14ac:dyDescent="0.3">
      <c r="A120" s="32"/>
      <c r="B120" s="51">
        <v>2</v>
      </c>
      <c r="C120" s="23" t="s">
        <v>212</v>
      </c>
      <c r="D120" s="29" t="s">
        <v>101</v>
      </c>
    </row>
    <row r="121" spans="1:4" x14ac:dyDescent="0.3">
      <c r="A121" s="32"/>
      <c r="B121" s="51">
        <v>2</v>
      </c>
      <c r="C121" s="23" t="s">
        <v>213</v>
      </c>
      <c r="D121" s="29" t="s">
        <v>101</v>
      </c>
    </row>
    <row r="122" spans="1:4" x14ac:dyDescent="0.3">
      <c r="A122" s="32"/>
      <c r="B122" s="51">
        <v>2</v>
      </c>
      <c r="C122" s="23" t="s">
        <v>214</v>
      </c>
      <c r="D122" s="29" t="s">
        <v>101</v>
      </c>
    </row>
    <row r="123" spans="1:4" x14ac:dyDescent="0.3">
      <c r="A123" s="32"/>
      <c r="B123" s="51">
        <v>2</v>
      </c>
      <c r="C123" s="23" t="s">
        <v>215</v>
      </c>
      <c r="D123" s="29" t="s">
        <v>101</v>
      </c>
    </row>
    <row r="124" spans="1:4" x14ac:dyDescent="0.3">
      <c r="A124" s="32"/>
      <c r="B124" s="51">
        <v>2</v>
      </c>
      <c r="C124" s="23" t="s">
        <v>216</v>
      </c>
      <c r="D124" s="29" t="s">
        <v>101</v>
      </c>
    </row>
    <row r="125" spans="1:4" x14ac:dyDescent="0.3">
      <c r="A125" s="32"/>
      <c r="B125" s="51">
        <v>2</v>
      </c>
      <c r="C125" s="23" t="s">
        <v>217</v>
      </c>
      <c r="D125" s="29" t="s">
        <v>101</v>
      </c>
    </row>
    <row r="126" spans="1:4" x14ac:dyDescent="0.3">
      <c r="A126" s="32"/>
      <c r="B126" s="51">
        <v>2</v>
      </c>
      <c r="C126" s="23" t="s">
        <v>218</v>
      </c>
      <c r="D126" s="29" t="s">
        <v>101</v>
      </c>
    </row>
    <row r="127" spans="1:4" x14ac:dyDescent="0.3">
      <c r="A127" s="32"/>
      <c r="B127" s="51">
        <v>2</v>
      </c>
      <c r="C127" s="23" t="s">
        <v>219</v>
      </c>
      <c r="D127" s="29" t="s">
        <v>101</v>
      </c>
    </row>
    <row r="128" spans="1:4" x14ac:dyDescent="0.3">
      <c r="A128" s="32"/>
      <c r="B128" s="51">
        <v>2</v>
      </c>
      <c r="C128" s="23" t="s">
        <v>220</v>
      </c>
      <c r="D128" s="29" t="s">
        <v>101</v>
      </c>
    </row>
    <row r="129" spans="1:4" x14ac:dyDescent="0.3">
      <c r="A129" s="32"/>
      <c r="B129" s="51">
        <v>2</v>
      </c>
      <c r="C129" s="23" t="s">
        <v>221</v>
      </c>
      <c r="D129" s="29" t="s">
        <v>101</v>
      </c>
    </row>
    <row r="130" spans="1:4" x14ac:dyDescent="0.3">
      <c r="A130" s="32"/>
      <c r="B130" s="51">
        <v>2</v>
      </c>
      <c r="C130" s="23" t="s">
        <v>222</v>
      </c>
      <c r="D130" s="29" t="s">
        <v>101</v>
      </c>
    </row>
    <row r="131" spans="1:4" x14ac:dyDescent="0.3">
      <c r="A131" s="32"/>
      <c r="B131" s="51">
        <v>2</v>
      </c>
      <c r="C131" s="23" t="s">
        <v>223</v>
      </c>
      <c r="D131" s="29" t="s">
        <v>101</v>
      </c>
    </row>
    <row r="132" spans="1:4" x14ac:dyDescent="0.3">
      <c r="A132" s="32"/>
      <c r="B132" s="51">
        <v>2</v>
      </c>
      <c r="C132" s="23" t="s">
        <v>224</v>
      </c>
      <c r="D132" s="29" t="s">
        <v>101</v>
      </c>
    </row>
    <row r="133" spans="1:4" x14ac:dyDescent="0.3">
      <c r="A133" s="32"/>
      <c r="B133" s="51">
        <v>2</v>
      </c>
      <c r="C133" s="23" t="s">
        <v>225</v>
      </c>
      <c r="D133" s="29" t="s">
        <v>101</v>
      </c>
    </row>
    <row r="134" spans="1:4" x14ac:dyDescent="0.3">
      <c r="A134" s="32"/>
      <c r="B134" s="51">
        <v>2</v>
      </c>
      <c r="C134" s="23" t="s">
        <v>226</v>
      </c>
      <c r="D134" s="29" t="s">
        <v>101</v>
      </c>
    </row>
    <row r="135" spans="1:4" x14ac:dyDescent="0.3">
      <c r="A135" s="32"/>
      <c r="B135" s="51">
        <v>2</v>
      </c>
      <c r="C135" s="23" t="s">
        <v>227</v>
      </c>
      <c r="D135" s="29" t="s">
        <v>101</v>
      </c>
    </row>
    <row r="136" spans="1:4" x14ac:dyDescent="0.3">
      <c r="A136" s="32"/>
      <c r="B136" s="51">
        <v>2</v>
      </c>
      <c r="C136" s="23" t="s">
        <v>228</v>
      </c>
      <c r="D136" s="29" t="s">
        <v>101</v>
      </c>
    </row>
    <row r="137" spans="1:4" x14ac:dyDescent="0.3">
      <c r="A137" s="32"/>
      <c r="B137" s="51">
        <v>2</v>
      </c>
      <c r="C137" s="23" t="s">
        <v>229</v>
      </c>
      <c r="D137" s="29" t="s">
        <v>101</v>
      </c>
    </row>
    <row r="138" spans="1:4" x14ac:dyDescent="0.3">
      <c r="A138" s="32"/>
      <c r="B138" s="51">
        <v>2</v>
      </c>
      <c r="C138" s="23" t="s">
        <v>230</v>
      </c>
      <c r="D138" s="29" t="s">
        <v>101</v>
      </c>
    </row>
    <row r="139" spans="1:4" x14ac:dyDescent="0.3">
      <c r="A139" s="32"/>
      <c r="B139" s="51">
        <v>2</v>
      </c>
      <c r="C139" s="23" t="s">
        <v>231</v>
      </c>
      <c r="D139" s="29" t="s">
        <v>101</v>
      </c>
    </row>
    <row r="140" spans="1:4" x14ac:dyDescent="0.3">
      <c r="A140" s="32"/>
      <c r="B140" s="51">
        <v>2</v>
      </c>
      <c r="C140" s="23" t="s">
        <v>232</v>
      </c>
      <c r="D140" s="29" t="s">
        <v>101</v>
      </c>
    </row>
    <row r="141" spans="1:4" x14ac:dyDescent="0.3">
      <c r="A141" s="32"/>
      <c r="B141" s="51">
        <v>2</v>
      </c>
      <c r="C141" s="23" t="s">
        <v>233</v>
      </c>
      <c r="D141" s="29" t="s">
        <v>101</v>
      </c>
    </row>
    <row r="142" spans="1:4" x14ac:dyDescent="0.3">
      <c r="A142" s="32"/>
      <c r="B142" s="51">
        <v>2</v>
      </c>
      <c r="C142" s="23" t="s">
        <v>234</v>
      </c>
      <c r="D142" s="29" t="s">
        <v>101</v>
      </c>
    </row>
    <row r="143" spans="1:4" x14ac:dyDescent="0.3">
      <c r="A143" s="32"/>
      <c r="B143" s="51">
        <v>2</v>
      </c>
      <c r="C143" s="23" t="s">
        <v>235</v>
      </c>
      <c r="D143" s="29" t="s">
        <v>101</v>
      </c>
    </row>
    <row r="144" spans="1:4" x14ac:dyDescent="0.3">
      <c r="A144" s="32"/>
      <c r="B144" s="51">
        <v>2</v>
      </c>
      <c r="C144" s="23" t="s">
        <v>236</v>
      </c>
      <c r="D144" s="29" t="s">
        <v>101</v>
      </c>
    </row>
    <row r="145" spans="1:4" x14ac:dyDescent="0.3">
      <c r="A145" s="32"/>
      <c r="B145" s="51">
        <v>2</v>
      </c>
      <c r="C145" s="23" t="s">
        <v>237</v>
      </c>
      <c r="D145" s="29" t="s">
        <v>101</v>
      </c>
    </row>
    <row r="146" spans="1:4" x14ac:dyDescent="0.3">
      <c r="A146" s="32"/>
      <c r="B146" s="51">
        <v>2</v>
      </c>
      <c r="C146" s="23" t="s">
        <v>238</v>
      </c>
      <c r="D146" s="29" t="s">
        <v>101</v>
      </c>
    </row>
    <row r="147" spans="1:4" x14ac:dyDescent="0.3">
      <c r="A147" s="32"/>
      <c r="B147" s="51">
        <v>2</v>
      </c>
      <c r="C147" s="23" t="s">
        <v>239</v>
      </c>
      <c r="D147" s="29" t="s">
        <v>101</v>
      </c>
    </row>
    <row r="148" spans="1:4" x14ac:dyDescent="0.3">
      <c r="A148" s="32"/>
      <c r="B148" s="51">
        <v>2</v>
      </c>
      <c r="C148" s="23" t="s">
        <v>240</v>
      </c>
      <c r="D148" s="29" t="s">
        <v>101</v>
      </c>
    </row>
    <row r="149" spans="1:4" x14ac:dyDescent="0.3">
      <c r="A149" s="32"/>
      <c r="B149" s="51">
        <v>2</v>
      </c>
      <c r="C149" s="23" t="s">
        <v>241</v>
      </c>
      <c r="D149" s="29" t="s">
        <v>101</v>
      </c>
    </row>
    <row r="150" spans="1:4" x14ac:dyDescent="0.3">
      <c r="A150" s="32"/>
      <c r="B150" s="51">
        <v>2</v>
      </c>
      <c r="C150" s="23" t="s">
        <v>242</v>
      </c>
      <c r="D150" s="29" t="s">
        <v>101</v>
      </c>
    </row>
    <row r="151" spans="1:4" x14ac:dyDescent="0.3">
      <c r="A151" s="32"/>
      <c r="B151" s="51">
        <v>2</v>
      </c>
      <c r="C151" s="23" t="s">
        <v>243</v>
      </c>
      <c r="D151" s="29" t="s">
        <v>101</v>
      </c>
    </row>
    <row r="152" spans="1:4" x14ac:dyDescent="0.3">
      <c r="A152" s="32"/>
      <c r="B152" s="51">
        <v>2</v>
      </c>
      <c r="C152" s="23" t="s">
        <v>244</v>
      </c>
      <c r="D152" s="29" t="s">
        <v>101</v>
      </c>
    </row>
    <row r="153" spans="1:4" x14ac:dyDescent="0.3">
      <c r="A153" s="32"/>
      <c r="B153" s="51">
        <v>2</v>
      </c>
      <c r="C153" s="23" t="s">
        <v>245</v>
      </c>
      <c r="D153" s="29" t="s">
        <v>101</v>
      </c>
    </row>
    <row r="154" spans="1:4" x14ac:dyDescent="0.3">
      <c r="A154" s="32"/>
      <c r="B154" s="51">
        <v>2</v>
      </c>
      <c r="C154" s="35" t="s">
        <v>246</v>
      </c>
      <c r="D154" s="36" t="s">
        <v>101</v>
      </c>
    </row>
    <row r="155" spans="1:4" x14ac:dyDescent="0.3">
      <c r="A155" s="32"/>
      <c r="B155" s="51">
        <v>2</v>
      </c>
      <c r="C155" s="23" t="s">
        <v>247</v>
      </c>
      <c r="D155" s="29" t="s">
        <v>101</v>
      </c>
    </row>
    <row r="156" spans="1:4" x14ac:dyDescent="0.3">
      <c r="A156" s="32"/>
      <c r="B156" s="51"/>
      <c r="C156" s="23"/>
      <c r="D156" s="29"/>
    </row>
    <row r="157" spans="1:4" x14ac:dyDescent="0.3">
      <c r="A157" s="31" t="str">
        <f>IF(LEN(A158&amp;A159&amp;A160&amp;A161&amp;A162&amp;A163&amp;A164&amp;A165&amp;A166&amp;A167&amp;A168&amp;A169&amp;A170&amp;A171&amp;A172&amp;A173&amp;A174&amp;A175&amp;A176&amp;A177&amp;A178&amp;A179&amp;A180&amp;A181&amp;A182&amp;A183&amp;A184&amp;A185&amp;A186&amp;A187&amp;A188&amp;A189&amp;A190&amp;A191&amp;A192&amp;A193&amp;A194&amp;A195&amp;A196&amp;A197&amp;A198&amp;A199&amp;A200&amp;A201&amp;A202&amp;A203&amp;A204&amp;A205&amp;A206&amp;A207&amp;A208&amp;A209&amp;A210&amp;A211&amp;A212&amp;A213&amp;A214&amp;A215&amp;A216&amp;A217&amp;A218&amp;A219&amp;A220&amp;A221&amp;A222&amp;A223&amp;A224&amp;A225&amp;A226&amp;A227&amp;A228&amp;A229&amp;A230&amp;A231&amp;A232&amp;A233&amp;A234&amp;A235&amp;A236&amp;A237&amp;A238&amp;A239&amp;A240&amp;A241&amp;A242&amp;A243&amp;A244&amp;A245&amp;A246&amp;A247&amp;A248&amp;A249&amp;A250&amp;A251&amp;A252&amp;A253&amp;A254&amp;A255&amp;A256&amp;A257&amp;A258&amp;A259&amp;A260&amp;A261&amp;A262&amp;A263&amp;A264&amp;A265&amp;A266&amp;A267&amp;A268&amp;A269&amp;A270&amp;A271&amp;A272&amp;A273&amp;A274&amp;A275&amp;A276&amp;A277&amp;A278&amp;A279&amp;A280&amp;A281&amp;A282&amp;A283&amp;A284&amp;A285&amp;A286&amp;A287&amp;A288&amp;A289&amp;A290&amp;A291&amp;A292&amp;A293&amp;A294&amp;A295&amp;A296&amp;A297&amp;A298&amp;A299&amp;A300&amp;A301&amp;A302&amp;A303&amp;A304&amp;A305&amp;A306&amp;A307&amp;A308&amp;A309&amp;A310&amp;A311&amp;A312&amp;A313&amp;A314&amp;A315&amp;A316&amp;A317&amp;A318&amp;A319&amp;A320&amp;A321&amp;A322&amp;A323&amp;A324&amp;A325)=0,"","x")</f>
        <v/>
      </c>
      <c r="B157" s="31"/>
      <c r="C157" s="24" t="s">
        <v>248</v>
      </c>
      <c r="D157" s="28"/>
    </row>
    <row r="158" spans="1:4" x14ac:dyDescent="0.3">
      <c r="A158" s="32"/>
      <c r="B158" s="51">
        <v>3</v>
      </c>
      <c r="C158" s="23" t="s">
        <v>249</v>
      </c>
      <c r="D158" s="29" t="s">
        <v>101</v>
      </c>
    </row>
    <row r="159" spans="1:4" x14ac:dyDescent="0.3">
      <c r="A159" s="32"/>
      <c r="B159" s="51">
        <v>3</v>
      </c>
      <c r="C159" s="35" t="s">
        <v>250</v>
      </c>
      <c r="D159" s="36" t="s">
        <v>101</v>
      </c>
    </row>
    <row r="160" spans="1:4" x14ac:dyDescent="0.3">
      <c r="A160" s="32"/>
      <c r="B160" s="51">
        <v>3</v>
      </c>
      <c r="C160" s="35" t="s">
        <v>251</v>
      </c>
      <c r="D160" s="36" t="s">
        <v>101</v>
      </c>
    </row>
    <row r="161" spans="1:4" x14ac:dyDescent="0.3">
      <c r="A161" s="32"/>
      <c r="B161" s="51">
        <v>3</v>
      </c>
      <c r="C161" s="35" t="s">
        <v>252</v>
      </c>
      <c r="D161" s="36" t="s">
        <v>101</v>
      </c>
    </row>
    <row r="162" spans="1:4" x14ac:dyDescent="0.3">
      <c r="A162" s="32"/>
      <c r="B162" s="51">
        <v>3</v>
      </c>
      <c r="C162" s="35" t="s">
        <v>253</v>
      </c>
      <c r="D162" s="36" t="s">
        <v>101</v>
      </c>
    </row>
    <row r="163" spans="1:4" x14ac:dyDescent="0.3">
      <c r="A163" s="32"/>
      <c r="B163" s="51">
        <v>3</v>
      </c>
      <c r="C163" s="23" t="s">
        <v>254</v>
      </c>
      <c r="D163" s="29" t="s">
        <v>101</v>
      </c>
    </row>
    <row r="164" spans="1:4" x14ac:dyDescent="0.3">
      <c r="A164" s="32"/>
      <c r="B164" s="51">
        <v>3</v>
      </c>
      <c r="C164" s="35" t="s">
        <v>255</v>
      </c>
      <c r="D164" s="36" t="s">
        <v>101</v>
      </c>
    </row>
    <row r="165" spans="1:4" x14ac:dyDescent="0.3">
      <c r="A165" s="32"/>
      <c r="B165" s="51">
        <v>3</v>
      </c>
      <c r="C165" s="23" t="s">
        <v>256</v>
      </c>
      <c r="D165" s="29" t="s">
        <v>101</v>
      </c>
    </row>
    <row r="166" spans="1:4" x14ac:dyDescent="0.3">
      <c r="A166" s="32"/>
      <c r="B166" s="51">
        <v>3</v>
      </c>
      <c r="C166" s="23" t="s">
        <v>257</v>
      </c>
      <c r="D166" s="29" t="s">
        <v>101</v>
      </c>
    </row>
    <row r="167" spans="1:4" x14ac:dyDescent="0.3">
      <c r="A167" s="32"/>
      <c r="B167" s="51">
        <v>3</v>
      </c>
      <c r="C167" s="23" t="s">
        <v>258</v>
      </c>
      <c r="D167" s="29" t="s">
        <v>101</v>
      </c>
    </row>
    <row r="168" spans="1:4" x14ac:dyDescent="0.3">
      <c r="A168" s="32"/>
      <c r="B168" s="51">
        <v>3</v>
      </c>
      <c r="C168" s="23" t="s">
        <v>259</v>
      </c>
      <c r="D168" s="29" t="s">
        <v>101</v>
      </c>
    </row>
    <row r="169" spans="1:4" x14ac:dyDescent="0.3">
      <c r="A169" s="32"/>
      <c r="B169" s="51">
        <v>3</v>
      </c>
      <c r="C169" s="23" t="s">
        <v>260</v>
      </c>
      <c r="D169" s="29" t="s">
        <v>101</v>
      </c>
    </row>
    <row r="170" spans="1:4" x14ac:dyDescent="0.3">
      <c r="A170" s="32"/>
      <c r="B170" s="51">
        <v>3</v>
      </c>
      <c r="C170" s="23" t="s">
        <v>261</v>
      </c>
      <c r="D170" s="29" t="s">
        <v>101</v>
      </c>
    </row>
    <row r="171" spans="1:4" x14ac:dyDescent="0.3">
      <c r="A171" s="32"/>
      <c r="B171" s="51">
        <v>3</v>
      </c>
      <c r="C171" s="23" t="s">
        <v>262</v>
      </c>
      <c r="D171" s="29" t="s">
        <v>101</v>
      </c>
    </row>
    <row r="172" spans="1:4" x14ac:dyDescent="0.3">
      <c r="A172" s="32"/>
      <c r="B172" s="51">
        <v>3</v>
      </c>
      <c r="C172" s="23" t="s">
        <v>263</v>
      </c>
      <c r="D172" s="29" t="s">
        <v>101</v>
      </c>
    </row>
    <row r="173" spans="1:4" x14ac:dyDescent="0.3">
      <c r="A173" s="32"/>
      <c r="B173" s="51">
        <v>3</v>
      </c>
      <c r="C173" s="23" t="s">
        <v>264</v>
      </c>
      <c r="D173" s="29" t="s">
        <v>101</v>
      </c>
    </row>
    <row r="174" spans="1:4" x14ac:dyDescent="0.3">
      <c r="A174" s="32"/>
      <c r="B174" s="51">
        <v>3</v>
      </c>
      <c r="C174" s="23" t="s">
        <v>265</v>
      </c>
      <c r="D174" s="29" t="s">
        <v>101</v>
      </c>
    </row>
    <row r="175" spans="1:4" x14ac:dyDescent="0.3">
      <c r="A175" s="32"/>
      <c r="B175" s="51">
        <v>3</v>
      </c>
      <c r="C175" s="23" t="s">
        <v>266</v>
      </c>
      <c r="D175" s="29" t="s">
        <v>101</v>
      </c>
    </row>
    <row r="176" spans="1:4" x14ac:dyDescent="0.3">
      <c r="A176" s="32"/>
      <c r="B176" s="51">
        <v>3</v>
      </c>
      <c r="C176" s="23" t="s">
        <v>267</v>
      </c>
      <c r="D176" s="29" t="s">
        <v>101</v>
      </c>
    </row>
    <row r="177" spans="1:4" x14ac:dyDescent="0.3">
      <c r="A177" s="32"/>
      <c r="B177" s="51">
        <v>3</v>
      </c>
      <c r="C177" s="23" t="s">
        <v>268</v>
      </c>
      <c r="D177" s="29" t="s">
        <v>101</v>
      </c>
    </row>
    <row r="178" spans="1:4" x14ac:dyDescent="0.3">
      <c r="A178" s="32"/>
      <c r="B178" s="51">
        <v>3</v>
      </c>
      <c r="C178" s="23" t="s">
        <v>269</v>
      </c>
      <c r="D178" s="29" t="s">
        <v>101</v>
      </c>
    </row>
    <row r="179" spans="1:4" x14ac:dyDescent="0.3">
      <c r="A179" s="32"/>
      <c r="B179" s="51">
        <v>3</v>
      </c>
      <c r="C179" s="23" t="s">
        <v>270</v>
      </c>
      <c r="D179" s="29" t="s">
        <v>101</v>
      </c>
    </row>
    <row r="180" spans="1:4" x14ac:dyDescent="0.3">
      <c r="A180" s="32"/>
      <c r="B180" s="51">
        <v>3</v>
      </c>
      <c r="C180" s="23" t="s">
        <v>271</v>
      </c>
      <c r="D180" s="29" t="s">
        <v>101</v>
      </c>
    </row>
    <row r="181" spans="1:4" x14ac:dyDescent="0.3">
      <c r="A181" s="32"/>
      <c r="B181" s="51">
        <v>3</v>
      </c>
      <c r="C181" s="23" t="s">
        <v>272</v>
      </c>
      <c r="D181" s="29" t="s">
        <v>101</v>
      </c>
    </row>
    <row r="182" spans="1:4" x14ac:dyDescent="0.3">
      <c r="A182" s="32"/>
      <c r="B182" s="51">
        <v>3</v>
      </c>
      <c r="C182" s="23" t="s">
        <v>273</v>
      </c>
      <c r="D182" s="29" t="s">
        <v>101</v>
      </c>
    </row>
    <row r="183" spans="1:4" x14ac:dyDescent="0.3">
      <c r="A183" s="32"/>
      <c r="B183" s="51">
        <v>3</v>
      </c>
      <c r="C183" s="23" t="s">
        <v>274</v>
      </c>
      <c r="D183" s="29" t="s">
        <v>101</v>
      </c>
    </row>
    <row r="184" spans="1:4" x14ac:dyDescent="0.3">
      <c r="A184" s="32"/>
      <c r="B184" s="51">
        <v>3</v>
      </c>
      <c r="C184" s="23" t="s">
        <v>275</v>
      </c>
      <c r="D184" s="29" t="s">
        <v>101</v>
      </c>
    </row>
    <row r="185" spans="1:4" x14ac:dyDescent="0.3">
      <c r="A185" s="32"/>
      <c r="B185" s="51">
        <v>3</v>
      </c>
      <c r="C185" s="23" t="s">
        <v>276</v>
      </c>
      <c r="D185" s="29" t="s">
        <v>101</v>
      </c>
    </row>
    <row r="186" spans="1:4" x14ac:dyDescent="0.3">
      <c r="A186" s="32"/>
      <c r="B186" s="51">
        <v>3</v>
      </c>
      <c r="C186" s="23" t="s">
        <v>277</v>
      </c>
      <c r="D186" s="29" t="s">
        <v>101</v>
      </c>
    </row>
    <row r="187" spans="1:4" x14ac:dyDescent="0.3">
      <c r="A187" s="32"/>
      <c r="B187" s="51">
        <v>3</v>
      </c>
      <c r="C187" s="23" t="s">
        <v>278</v>
      </c>
      <c r="D187" s="29" t="s">
        <v>101</v>
      </c>
    </row>
    <row r="188" spans="1:4" x14ac:dyDescent="0.3">
      <c r="A188" s="32"/>
      <c r="B188" s="51">
        <v>3</v>
      </c>
      <c r="C188" s="23" t="s">
        <v>279</v>
      </c>
      <c r="D188" s="29" t="s">
        <v>101</v>
      </c>
    </row>
    <row r="189" spans="1:4" x14ac:dyDescent="0.3">
      <c r="A189" s="32"/>
      <c r="B189" s="51">
        <v>3</v>
      </c>
      <c r="C189" s="23" t="s">
        <v>280</v>
      </c>
      <c r="D189" s="29" t="s">
        <v>101</v>
      </c>
    </row>
    <row r="190" spans="1:4" x14ac:dyDescent="0.3">
      <c r="A190" s="32"/>
      <c r="B190" s="51">
        <v>3</v>
      </c>
      <c r="C190" s="23" t="s">
        <v>281</v>
      </c>
      <c r="D190" s="29" t="s">
        <v>101</v>
      </c>
    </row>
    <row r="191" spans="1:4" x14ac:dyDescent="0.3">
      <c r="A191" s="32"/>
      <c r="B191" s="51">
        <v>3</v>
      </c>
      <c r="C191" s="23" t="s">
        <v>282</v>
      </c>
      <c r="D191" s="29" t="s">
        <v>101</v>
      </c>
    </row>
    <row r="192" spans="1:4" x14ac:dyDescent="0.3">
      <c r="A192" s="32"/>
      <c r="B192" s="51">
        <v>3</v>
      </c>
      <c r="C192" s="23" t="s">
        <v>283</v>
      </c>
      <c r="D192" s="29" t="s">
        <v>101</v>
      </c>
    </row>
    <row r="193" spans="1:4" x14ac:dyDescent="0.3">
      <c r="A193" s="32"/>
      <c r="B193" s="51">
        <v>3</v>
      </c>
      <c r="C193" s="23" t="s">
        <v>284</v>
      </c>
      <c r="D193" s="29" t="s">
        <v>101</v>
      </c>
    </row>
    <row r="194" spans="1:4" x14ac:dyDescent="0.3">
      <c r="A194" s="32"/>
      <c r="B194" s="51">
        <v>3</v>
      </c>
      <c r="C194" s="23" t="s">
        <v>285</v>
      </c>
      <c r="D194" s="29" t="s">
        <v>101</v>
      </c>
    </row>
    <row r="195" spans="1:4" x14ac:dyDescent="0.3">
      <c r="A195" s="32"/>
      <c r="B195" s="51">
        <v>3</v>
      </c>
      <c r="C195" s="23" t="s">
        <v>286</v>
      </c>
      <c r="D195" s="29" t="s">
        <v>101</v>
      </c>
    </row>
    <row r="196" spans="1:4" x14ac:dyDescent="0.3">
      <c r="A196" s="32"/>
      <c r="B196" s="51">
        <v>3</v>
      </c>
      <c r="C196" s="23" t="s">
        <v>287</v>
      </c>
      <c r="D196" s="29" t="s">
        <v>101</v>
      </c>
    </row>
    <row r="197" spans="1:4" x14ac:dyDescent="0.3">
      <c r="A197" s="32"/>
      <c r="B197" s="51">
        <v>3</v>
      </c>
      <c r="C197" s="23" t="s">
        <v>288</v>
      </c>
      <c r="D197" s="29" t="s">
        <v>101</v>
      </c>
    </row>
    <row r="198" spans="1:4" x14ac:dyDescent="0.3">
      <c r="A198" s="32"/>
      <c r="B198" s="51">
        <v>3</v>
      </c>
      <c r="C198" s="23" t="s">
        <v>289</v>
      </c>
      <c r="D198" s="29" t="s">
        <v>101</v>
      </c>
    </row>
    <row r="199" spans="1:4" x14ac:dyDescent="0.3">
      <c r="A199" s="32"/>
      <c r="B199" s="51">
        <v>3</v>
      </c>
      <c r="C199" s="23" t="s">
        <v>290</v>
      </c>
      <c r="D199" s="29" t="s">
        <v>101</v>
      </c>
    </row>
    <row r="200" spans="1:4" x14ac:dyDescent="0.3">
      <c r="A200" s="32"/>
      <c r="B200" s="51">
        <v>3</v>
      </c>
      <c r="C200" s="23" t="s">
        <v>291</v>
      </c>
      <c r="D200" s="29" t="s">
        <v>101</v>
      </c>
    </row>
    <row r="201" spans="1:4" x14ac:dyDescent="0.3">
      <c r="A201" s="32"/>
      <c r="B201" s="51">
        <v>3</v>
      </c>
      <c r="C201" s="23" t="s">
        <v>292</v>
      </c>
      <c r="D201" s="29" t="s">
        <v>101</v>
      </c>
    </row>
    <row r="202" spans="1:4" x14ac:dyDescent="0.3">
      <c r="A202" s="32"/>
      <c r="B202" s="51">
        <v>3</v>
      </c>
      <c r="C202" s="23" t="s">
        <v>293</v>
      </c>
      <c r="D202" s="29" t="s">
        <v>101</v>
      </c>
    </row>
    <row r="203" spans="1:4" x14ac:dyDescent="0.3">
      <c r="A203" s="32"/>
      <c r="B203" s="51">
        <v>3</v>
      </c>
      <c r="C203" s="23" t="s">
        <v>294</v>
      </c>
      <c r="D203" s="29" t="s">
        <v>101</v>
      </c>
    </row>
    <row r="204" spans="1:4" x14ac:dyDescent="0.3">
      <c r="A204" s="32"/>
      <c r="B204" s="51">
        <v>3</v>
      </c>
      <c r="C204" s="23" t="s">
        <v>295</v>
      </c>
      <c r="D204" s="29" t="s">
        <v>101</v>
      </c>
    </row>
    <row r="205" spans="1:4" x14ac:dyDescent="0.3">
      <c r="A205" s="32"/>
      <c r="B205" s="51">
        <v>3</v>
      </c>
      <c r="C205" s="23" t="s">
        <v>296</v>
      </c>
      <c r="D205" s="29" t="s">
        <v>101</v>
      </c>
    </row>
    <row r="206" spans="1:4" x14ac:dyDescent="0.3">
      <c r="A206" s="32"/>
      <c r="B206" s="51">
        <v>3</v>
      </c>
      <c r="C206" s="23" t="s">
        <v>297</v>
      </c>
      <c r="D206" s="29" t="s">
        <v>101</v>
      </c>
    </row>
    <row r="207" spans="1:4" x14ac:dyDescent="0.3">
      <c r="A207" s="32"/>
      <c r="B207" s="51">
        <v>3</v>
      </c>
      <c r="C207" s="23" t="s">
        <v>298</v>
      </c>
      <c r="D207" s="29" t="s">
        <v>101</v>
      </c>
    </row>
    <row r="208" spans="1:4" x14ac:dyDescent="0.3">
      <c r="A208" s="32"/>
      <c r="B208" s="51">
        <v>3</v>
      </c>
      <c r="C208" s="23" t="s">
        <v>299</v>
      </c>
      <c r="D208" s="29" t="s">
        <v>101</v>
      </c>
    </row>
    <row r="209" spans="1:4" x14ac:dyDescent="0.3">
      <c r="A209" s="32"/>
      <c r="B209" s="51">
        <v>3</v>
      </c>
      <c r="C209" s="23" t="s">
        <v>300</v>
      </c>
      <c r="D209" s="29" t="s">
        <v>101</v>
      </c>
    </row>
    <row r="210" spans="1:4" x14ac:dyDescent="0.3">
      <c r="A210" s="32"/>
      <c r="B210" s="51">
        <v>3</v>
      </c>
      <c r="C210" s="23" t="s">
        <v>301</v>
      </c>
      <c r="D210" s="29" t="s">
        <v>101</v>
      </c>
    </row>
    <row r="211" spans="1:4" x14ac:dyDescent="0.3">
      <c r="A211" s="32"/>
      <c r="B211" s="51">
        <v>3</v>
      </c>
      <c r="C211" s="23" t="s">
        <v>302</v>
      </c>
      <c r="D211" s="29" t="s">
        <v>101</v>
      </c>
    </row>
    <row r="212" spans="1:4" x14ac:dyDescent="0.3">
      <c r="A212" s="32"/>
      <c r="B212" s="51">
        <v>3</v>
      </c>
      <c r="C212" s="23" t="s">
        <v>303</v>
      </c>
      <c r="D212" s="29" t="s">
        <v>101</v>
      </c>
    </row>
    <row r="213" spans="1:4" x14ac:dyDescent="0.3">
      <c r="A213" s="32"/>
      <c r="B213" s="51">
        <v>3</v>
      </c>
      <c r="C213" s="23" t="s">
        <v>304</v>
      </c>
      <c r="D213" s="29" t="s">
        <v>101</v>
      </c>
    </row>
    <row r="214" spans="1:4" x14ac:dyDescent="0.3">
      <c r="A214" s="32"/>
      <c r="B214" s="51">
        <v>3</v>
      </c>
      <c r="C214" s="35" t="s">
        <v>305</v>
      </c>
      <c r="D214" s="36" t="s">
        <v>101</v>
      </c>
    </row>
    <row r="215" spans="1:4" x14ac:dyDescent="0.3">
      <c r="A215" s="32"/>
      <c r="B215" s="51">
        <v>3</v>
      </c>
      <c r="C215" s="23" t="s">
        <v>306</v>
      </c>
      <c r="D215" s="29" t="s">
        <v>101</v>
      </c>
    </row>
    <row r="216" spans="1:4" x14ac:dyDescent="0.3">
      <c r="A216" s="32"/>
      <c r="B216" s="51">
        <v>3</v>
      </c>
      <c r="C216" s="23" t="s">
        <v>307</v>
      </c>
      <c r="D216" s="29" t="s">
        <v>101</v>
      </c>
    </row>
    <row r="217" spans="1:4" x14ac:dyDescent="0.3">
      <c r="A217" s="32"/>
      <c r="B217" s="51">
        <v>3</v>
      </c>
      <c r="C217" s="23" t="s">
        <v>308</v>
      </c>
      <c r="D217" s="29" t="s">
        <v>101</v>
      </c>
    </row>
    <row r="218" spans="1:4" x14ac:dyDescent="0.3">
      <c r="A218" s="32"/>
      <c r="B218" s="51">
        <v>3</v>
      </c>
      <c r="C218" s="23" t="s">
        <v>309</v>
      </c>
      <c r="D218" s="29" t="s">
        <v>101</v>
      </c>
    </row>
    <row r="219" spans="1:4" x14ac:dyDescent="0.3">
      <c r="A219" s="32"/>
      <c r="B219" s="51">
        <v>3</v>
      </c>
      <c r="C219" s="23" t="s">
        <v>310</v>
      </c>
      <c r="D219" s="29" t="s">
        <v>101</v>
      </c>
    </row>
    <row r="220" spans="1:4" x14ac:dyDescent="0.3">
      <c r="A220" s="32"/>
      <c r="B220" s="51">
        <v>3</v>
      </c>
      <c r="C220" s="23" t="s">
        <v>311</v>
      </c>
      <c r="D220" s="29" t="s">
        <v>101</v>
      </c>
    </row>
    <row r="221" spans="1:4" x14ac:dyDescent="0.3">
      <c r="A221" s="32"/>
      <c r="B221" s="51">
        <v>3</v>
      </c>
      <c r="C221" s="23" t="s">
        <v>312</v>
      </c>
      <c r="D221" s="29" t="s">
        <v>101</v>
      </c>
    </row>
    <row r="222" spans="1:4" x14ac:dyDescent="0.3">
      <c r="A222" s="32"/>
      <c r="B222" s="51">
        <v>3</v>
      </c>
      <c r="C222" s="23" t="s">
        <v>313</v>
      </c>
      <c r="D222" s="29" t="s">
        <v>101</v>
      </c>
    </row>
    <row r="223" spans="1:4" x14ac:dyDescent="0.3">
      <c r="A223" s="32"/>
      <c r="B223" s="51">
        <v>3</v>
      </c>
      <c r="C223" s="23" t="s">
        <v>314</v>
      </c>
      <c r="D223" s="29" t="s">
        <v>101</v>
      </c>
    </row>
    <row r="224" spans="1:4" x14ac:dyDescent="0.3">
      <c r="A224" s="32"/>
      <c r="B224" s="51">
        <v>3</v>
      </c>
      <c r="C224" s="23" t="s">
        <v>315</v>
      </c>
      <c r="D224" s="29" t="s">
        <v>101</v>
      </c>
    </row>
    <row r="225" spans="1:4" x14ac:dyDescent="0.3">
      <c r="A225" s="32"/>
      <c r="B225" s="51">
        <v>3</v>
      </c>
      <c r="C225" s="23" t="s">
        <v>316</v>
      </c>
      <c r="D225" s="29" t="s">
        <v>101</v>
      </c>
    </row>
    <row r="226" spans="1:4" x14ac:dyDescent="0.3">
      <c r="A226" s="32"/>
      <c r="B226" s="51">
        <v>3</v>
      </c>
      <c r="C226" s="23" t="s">
        <v>317</v>
      </c>
      <c r="D226" s="29" t="s">
        <v>101</v>
      </c>
    </row>
    <row r="227" spans="1:4" x14ac:dyDescent="0.3">
      <c r="A227" s="32"/>
      <c r="B227" s="51">
        <v>3</v>
      </c>
      <c r="C227" s="23" t="s">
        <v>318</v>
      </c>
      <c r="D227" s="29" t="s">
        <v>101</v>
      </c>
    </row>
    <row r="228" spans="1:4" x14ac:dyDescent="0.3">
      <c r="A228" s="32"/>
      <c r="B228" s="51">
        <v>3</v>
      </c>
      <c r="C228" s="23" t="s">
        <v>319</v>
      </c>
      <c r="D228" s="29" t="s">
        <v>101</v>
      </c>
    </row>
    <row r="229" spans="1:4" x14ac:dyDescent="0.3">
      <c r="A229" s="32"/>
      <c r="B229" s="51">
        <v>3</v>
      </c>
      <c r="C229" s="23" t="s">
        <v>320</v>
      </c>
      <c r="D229" s="29" t="s">
        <v>101</v>
      </c>
    </row>
    <row r="230" spans="1:4" x14ac:dyDescent="0.3">
      <c r="A230" s="32"/>
      <c r="B230" s="51">
        <v>3</v>
      </c>
      <c r="C230" s="23" t="s">
        <v>321</v>
      </c>
      <c r="D230" s="29" t="s">
        <v>101</v>
      </c>
    </row>
    <row r="231" spans="1:4" x14ac:dyDescent="0.3">
      <c r="A231" s="32"/>
      <c r="B231" s="51">
        <v>3</v>
      </c>
      <c r="C231" s="23" t="s">
        <v>322</v>
      </c>
      <c r="D231" s="29" t="s">
        <v>101</v>
      </c>
    </row>
    <row r="232" spans="1:4" x14ac:dyDescent="0.3">
      <c r="A232" s="32"/>
      <c r="B232" s="51">
        <v>3</v>
      </c>
      <c r="C232" s="23" t="s">
        <v>323</v>
      </c>
      <c r="D232" s="29" t="s">
        <v>101</v>
      </c>
    </row>
    <row r="233" spans="1:4" x14ac:dyDescent="0.3">
      <c r="A233" s="32"/>
      <c r="B233" s="51">
        <v>3</v>
      </c>
      <c r="C233" s="23" t="s">
        <v>324</v>
      </c>
      <c r="D233" s="29" t="s">
        <v>101</v>
      </c>
    </row>
    <row r="234" spans="1:4" x14ac:dyDescent="0.3">
      <c r="A234" s="32"/>
      <c r="B234" s="51">
        <v>3</v>
      </c>
      <c r="C234" s="23" t="s">
        <v>325</v>
      </c>
      <c r="D234" s="29" t="s">
        <v>101</v>
      </c>
    </row>
    <row r="235" spans="1:4" x14ac:dyDescent="0.3">
      <c r="A235" s="32"/>
      <c r="B235" s="51">
        <v>3</v>
      </c>
      <c r="C235" s="23" t="s">
        <v>326</v>
      </c>
      <c r="D235" s="29" t="s">
        <v>101</v>
      </c>
    </row>
    <row r="236" spans="1:4" x14ac:dyDescent="0.3">
      <c r="A236" s="32"/>
      <c r="B236" s="51">
        <v>3</v>
      </c>
      <c r="C236" s="23" t="s">
        <v>327</v>
      </c>
      <c r="D236" s="29" t="s">
        <v>101</v>
      </c>
    </row>
    <row r="237" spans="1:4" x14ac:dyDescent="0.3">
      <c r="A237" s="32"/>
      <c r="B237" s="51">
        <v>3</v>
      </c>
      <c r="C237" s="23" t="s">
        <v>328</v>
      </c>
      <c r="D237" s="29" t="s">
        <v>101</v>
      </c>
    </row>
    <row r="238" spans="1:4" x14ac:dyDescent="0.3">
      <c r="A238" s="32"/>
      <c r="B238" s="51">
        <v>3</v>
      </c>
      <c r="C238" s="23" t="s">
        <v>329</v>
      </c>
      <c r="D238" s="29" t="s">
        <v>101</v>
      </c>
    </row>
    <row r="239" spans="1:4" x14ac:dyDescent="0.3">
      <c r="A239" s="32"/>
      <c r="B239" s="51">
        <v>3</v>
      </c>
      <c r="C239" s="23" t="s">
        <v>330</v>
      </c>
      <c r="D239" s="29" t="s">
        <v>101</v>
      </c>
    </row>
    <row r="240" spans="1:4" x14ac:dyDescent="0.3">
      <c r="A240" s="32"/>
      <c r="B240" s="51">
        <v>3</v>
      </c>
      <c r="C240" s="23" t="s">
        <v>331</v>
      </c>
      <c r="D240" s="29" t="s">
        <v>101</v>
      </c>
    </row>
    <row r="241" spans="1:4" x14ac:dyDescent="0.3">
      <c r="A241" s="32"/>
      <c r="B241" s="51">
        <v>3</v>
      </c>
      <c r="C241" s="23" t="s">
        <v>332</v>
      </c>
      <c r="D241" s="29" t="s">
        <v>101</v>
      </c>
    </row>
    <row r="242" spans="1:4" x14ac:dyDescent="0.3">
      <c r="A242" s="32"/>
      <c r="B242" s="51">
        <v>3</v>
      </c>
      <c r="C242" s="23" t="s">
        <v>333</v>
      </c>
      <c r="D242" s="29" t="s">
        <v>101</v>
      </c>
    </row>
    <row r="243" spans="1:4" x14ac:dyDescent="0.3">
      <c r="A243" s="32"/>
      <c r="B243" s="51">
        <v>3</v>
      </c>
      <c r="C243" s="23" t="s">
        <v>334</v>
      </c>
      <c r="D243" s="29" t="s">
        <v>101</v>
      </c>
    </row>
    <row r="244" spans="1:4" x14ac:dyDescent="0.3">
      <c r="A244" s="32"/>
      <c r="B244" s="51">
        <v>3</v>
      </c>
      <c r="C244" s="23" t="s">
        <v>335</v>
      </c>
      <c r="D244" s="29" t="s">
        <v>101</v>
      </c>
    </row>
    <row r="245" spans="1:4" x14ac:dyDescent="0.3">
      <c r="A245" s="32"/>
      <c r="B245" s="51">
        <v>3</v>
      </c>
      <c r="C245" s="23" t="s">
        <v>336</v>
      </c>
      <c r="D245" s="29" t="s">
        <v>101</v>
      </c>
    </row>
    <row r="246" spans="1:4" x14ac:dyDescent="0.3">
      <c r="A246" s="32"/>
      <c r="B246" s="51">
        <v>3</v>
      </c>
      <c r="C246" s="23" t="s">
        <v>337</v>
      </c>
      <c r="D246" s="29" t="s">
        <v>101</v>
      </c>
    </row>
    <row r="247" spans="1:4" x14ac:dyDescent="0.3">
      <c r="A247" s="32"/>
      <c r="B247" s="51">
        <v>3</v>
      </c>
      <c r="C247" s="23" t="s">
        <v>338</v>
      </c>
      <c r="D247" s="29" t="s">
        <v>101</v>
      </c>
    </row>
    <row r="248" spans="1:4" x14ac:dyDescent="0.3">
      <c r="A248" s="32"/>
      <c r="B248" s="51">
        <v>3</v>
      </c>
      <c r="C248" s="23" t="s">
        <v>339</v>
      </c>
      <c r="D248" s="29" t="s">
        <v>101</v>
      </c>
    </row>
    <row r="249" spans="1:4" x14ac:dyDescent="0.3">
      <c r="A249" s="32"/>
      <c r="B249" s="51">
        <v>3</v>
      </c>
      <c r="C249" s="23" t="s">
        <v>340</v>
      </c>
      <c r="D249" s="29" t="s">
        <v>101</v>
      </c>
    </row>
    <row r="250" spans="1:4" x14ac:dyDescent="0.3">
      <c r="A250" s="32"/>
      <c r="B250" s="51">
        <v>3</v>
      </c>
      <c r="C250" s="23" t="s">
        <v>341</v>
      </c>
      <c r="D250" s="29" t="s">
        <v>101</v>
      </c>
    </row>
    <row r="251" spans="1:4" x14ac:dyDescent="0.3">
      <c r="A251" s="32"/>
      <c r="B251" s="51">
        <v>3</v>
      </c>
      <c r="C251" s="23" t="s">
        <v>342</v>
      </c>
      <c r="D251" s="29" t="s">
        <v>101</v>
      </c>
    </row>
    <row r="252" spans="1:4" x14ac:dyDescent="0.3">
      <c r="A252" s="32"/>
      <c r="B252" s="51">
        <v>3</v>
      </c>
      <c r="C252" s="23" t="s">
        <v>343</v>
      </c>
      <c r="D252" s="29" t="s">
        <v>101</v>
      </c>
    </row>
    <row r="253" spans="1:4" x14ac:dyDescent="0.3">
      <c r="A253" s="32"/>
      <c r="B253" s="51">
        <v>3</v>
      </c>
      <c r="C253" s="23" t="s">
        <v>344</v>
      </c>
      <c r="D253" s="29" t="s">
        <v>101</v>
      </c>
    </row>
    <row r="254" spans="1:4" x14ac:dyDescent="0.3">
      <c r="A254" s="32"/>
      <c r="B254" s="51">
        <v>3</v>
      </c>
      <c r="C254" s="23" t="s">
        <v>345</v>
      </c>
      <c r="D254" s="29" t="s">
        <v>101</v>
      </c>
    </row>
    <row r="255" spans="1:4" x14ac:dyDescent="0.3">
      <c r="A255" s="32"/>
      <c r="B255" s="51">
        <v>3</v>
      </c>
      <c r="C255" s="23" t="s">
        <v>346</v>
      </c>
      <c r="D255" s="29" t="s">
        <v>101</v>
      </c>
    </row>
    <row r="256" spans="1:4" x14ac:dyDescent="0.3">
      <c r="A256" s="32"/>
      <c r="B256" s="51">
        <v>3</v>
      </c>
      <c r="C256" s="23" t="s">
        <v>347</v>
      </c>
      <c r="D256" s="29" t="s">
        <v>101</v>
      </c>
    </row>
    <row r="257" spans="1:4" x14ac:dyDescent="0.3">
      <c r="A257" s="32"/>
      <c r="B257" s="51">
        <v>3</v>
      </c>
      <c r="C257" s="23" t="s">
        <v>348</v>
      </c>
      <c r="D257" s="29" t="s">
        <v>101</v>
      </c>
    </row>
    <row r="258" spans="1:4" x14ac:dyDescent="0.3">
      <c r="A258" s="32"/>
      <c r="B258" s="51">
        <v>3</v>
      </c>
      <c r="C258" s="23" t="s">
        <v>349</v>
      </c>
      <c r="D258" s="29" t="s">
        <v>101</v>
      </c>
    </row>
    <row r="259" spans="1:4" x14ac:dyDescent="0.3">
      <c r="A259" s="32"/>
      <c r="B259" s="51">
        <v>3</v>
      </c>
      <c r="C259" s="23" t="s">
        <v>350</v>
      </c>
      <c r="D259" s="29" t="s">
        <v>101</v>
      </c>
    </row>
    <row r="260" spans="1:4" x14ac:dyDescent="0.3">
      <c r="A260" s="32"/>
      <c r="B260" s="51">
        <v>3</v>
      </c>
      <c r="C260" s="23" t="s">
        <v>351</v>
      </c>
      <c r="D260" s="29" t="s">
        <v>101</v>
      </c>
    </row>
    <row r="261" spans="1:4" x14ac:dyDescent="0.3">
      <c r="A261" s="32"/>
      <c r="B261" s="51">
        <v>3</v>
      </c>
      <c r="C261" s="23" t="s">
        <v>352</v>
      </c>
      <c r="D261" s="29" t="s">
        <v>101</v>
      </c>
    </row>
    <row r="262" spans="1:4" x14ac:dyDescent="0.3">
      <c r="A262" s="32"/>
      <c r="B262" s="51">
        <v>3</v>
      </c>
      <c r="C262" s="23" t="s">
        <v>353</v>
      </c>
      <c r="D262" s="29" t="s">
        <v>101</v>
      </c>
    </row>
    <row r="263" spans="1:4" x14ac:dyDescent="0.3">
      <c r="A263" s="32"/>
      <c r="B263" s="51">
        <v>3</v>
      </c>
      <c r="C263" s="23" t="s">
        <v>354</v>
      </c>
      <c r="D263" s="29" t="s">
        <v>101</v>
      </c>
    </row>
    <row r="264" spans="1:4" x14ac:dyDescent="0.3">
      <c r="A264" s="32"/>
      <c r="B264" s="51">
        <v>3</v>
      </c>
      <c r="C264" s="23" t="s">
        <v>355</v>
      </c>
      <c r="D264" s="29" t="s">
        <v>101</v>
      </c>
    </row>
    <row r="265" spans="1:4" x14ac:dyDescent="0.3">
      <c r="A265" s="32"/>
      <c r="B265" s="51">
        <v>3</v>
      </c>
      <c r="C265" s="23" t="s">
        <v>356</v>
      </c>
      <c r="D265" s="29" t="s">
        <v>101</v>
      </c>
    </row>
    <row r="266" spans="1:4" x14ac:dyDescent="0.3">
      <c r="A266" s="32"/>
      <c r="B266" s="51">
        <v>3</v>
      </c>
      <c r="C266" s="23" t="s">
        <v>357</v>
      </c>
      <c r="D266" s="29" t="s">
        <v>101</v>
      </c>
    </row>
    <row r="267" spans="1:4" x14ac:dyDescent="0.3">
      <c r="A267" s="32"/>
      <c r="B267" s="51">
        <v>3</v>
      </c>
      <c r="C267" s="23" t="s">
        <v>358</v>
      </c>
      <c r="D267" s="29" t="s">
        <v>101</v>
      </c>
    </row>
    <row r="268" spans="1:4" x14ac:dyDescent="0.3">
      <c r="A268" s="32"/>
      <c r="B268" s="51">
        <v>3</v>
      </c>
      <c r="C268" s="23" t="s">
        <v>359</v>
      </c>
      <c r="D268" s="29" t="s">
        <v>101</v>
      </c>
    </row>
    <row r="269" spans="1:4" x14ac:dyDescent="0.3">
      <c r="A269" s="32"/>
      <c r="B269" s="51">
        <v>3</v>
      </c>
      <c r="C269" s="23" t="s">
        <v>360</v>
      </c>
      <c r="D269" s="29" t="s">
        <v>101</v>
      </c>
    </row>
    <row r="270" spans="1:4" x14ac:dyDescent="0.3">
      <c r="A270" s="32"/>
      <c r="B270" s="51">
        <v>3</v>
      </c>
      <c r="C270" s="23" t="s">
        <v>361</v>
      </c>
      <c r="D270" s="29" t="s">
        <v>101</v>
      </c>
    </row>
    <row r="271" spans="1:4" x14ac:dyDescent="0.3">
      <c r="A271" s="32"/>
      <c r="B271" s="51">
        <v>3</v>
      </c>
      <c r="C271" s="23" t="s">
        <v>362</v>
      </c>
      <c r="D271" s="29" t="s">
        <v>101</v>
      </c>
    </row>
    <row r="272" spans="1:4" x14ac:dyDescent="0.3">
      <c r="A272" s="32"/>
      <c r="B272" s="51">
        <v>3</v>
      </c>
      <c r="C272" s="23" t="s">
        <v>363</v>
      </c>
      <c r="D272" s="29" t="s">
        <v>101</v>
      </c>
    </row>
    <row r="273" spans="1:4" x14ac:dyDescent="0.3">
      <c r="A273" s="32"/>
      <c r="B273" s="51">
        <v>3</v>
      </c>
      <c r="C273" s="23" t="s">
        <v>364</v>
      </c>
      <c r="D273" s="29" t="s">
        <v>101</v>
      </c>
    </row>
    <row r="274" spans="1:4" x14ac:dyDescent="0.3">
      <c r="A274" s="32"/>
      <c r="B274" s="51">
        <v>3</v>
      </c>
      <c r="C274" s="23" t="s">
        <v>365</v>
      </c>
      <c r="D274" s="29" t="s">
        <v>101</v>
      </c>
    </row>
    <row r="275" spans="1:4" x14ac:dyDescent="0.3">
      <c r="A275" s="32"/>
      <c r="B275" s="51">
        <v>3</v>
      </c>
      <c r="C275" s="23" t="s">
        <v>366</v>
      </c>
      <c r="D275" s="29" t="s">
        <v>101</v>
      </c>
    </row>
    <row r="276" spans="1:4" x14ac:dyDescent="0.3">
      <c r="A276" s="32"/>
      <c r="B276" s="51">
        <v>3</v>
      </c>
      <c r="C276" s="23" t="s">
        <v>367</v>
      </c>
      <c r="D276" s="29" t="s">
        <v>101</v>
      </c>
    </row>
    <row r="277" spans="1:4" x14ac:dyDescent="0.3">
      <c r="A277" s="32"/>
      <c r="B277" s="51">
        <v>3</v>
      </c>
      <c r="C277" s="23" t="s">
        <v>368</v>
      </c>
      <c r="D277" s="29" t="s">
        <v>101</v>
      </c>
    </row>
    <row r="278" spans="1:4" x14ac:dyDescent="0.3">
      <c r="A278" s="32"/>
      <c r="B278" s="51">
        <v>3</v>
      </c>
      <c r="C278" s="23" t="s">
        <v>369</v>
      </c>
      <c r="D278" s="29" t="s">
        <v>101</v>
      </c>
    </row>
    <row r="279" spans="1:4" x14ac:dyDescent="0.3">
      <c r="A279" s="32"/>
      <c r="B279" s="51">
        <v>3</v>
      </c>
      <c r="C279" s="23" t="s">
        <v>370</v>
      </c>
      <c r="D279" s="29" t="s">
        <v>101</v>
      </c>
    </row>
    <row r="280" spans="1:4" x14ac:dyDescent="0.3">
      <c r="A280" s="32"/>
      <c r="B280" s="51">
        <v>3</v>
      </c>
      <c r="C280" s="23" t="s">
        <v>371</v>
      </c>
      <c r="D280" s="29" t="s">
        <v>101</v>
      </c>
    </row>
    <row r="281" spans="1:4" x14ac:dyDescent="0.3">
      <c r="A281" s="32"/>
      <c r="B281" s="51">
        <v>3</v>
      </c>
      <c r="C281" s="23" t="s">
        <v>372</v>
      </c>
      <c r="D281" s="29" t="s">
        <v>101</v>
      </c>
    </row>
    <row r="282" spans="1:4" x14ac:dyDescent="0.3">
      <c r="A282" s="32"/>
      <c r="B282" s="51">
        <v>3</v>
      </c>
      <c r="C282" s="23" t="s">
        <v>373</v>
      </c>
      <c r="D282" s="29" t="s">
        <v>101</v>
      </c>
    </row>
    <row r="283" spans="1:4" x14ac:dyDescent="0.3">
      <c r="A283" s="32"/>
      <c r="B283" s="51">
        <v>3</v>
      </c>
      <c r="C283" s="23" t="s">
        <v>374</v>
      </c>
      <c r="D283" s="29" t="s">
        <v>101</v>
      </c>
    </row>
    <row r="284" spans="1:4" x14ac:dyDescent="0.3">
      <c r="A284" s="32"/>
      <c r="B284" s="51">
        <v>3</v>
      </c>
      <c r="C284" s="23" t="s">
        <v>375</v>
      </c>
      <c r="D284" s="29" t="s">
        <v>101</v>
      </c>
    </row>
    <row r="285" spans="1:4" x14ac:dyDescent="0.3">
      <c r="A285" s="32"/>
      <c r="B285" s="51">
        <v>3</v>
      </c>
      <c r="C285" s="23" t="s">
        <v>376</v>
      </c>
      <c r="D285" s="29" t="s">
        <v>101</v>
      </c>
    </row>
    <row r="286" spans="1:4" x14ac:dyDescent="0.3">
      <c r="A286" s="32"/>
      <c r="B286" s="51">
        <v>3</v>
      </c>
      <c r="C286" s="23" t="s">
        <v>377</v>
      </c>
      <c r="D286" s="29" t="s">
        <v>101</v>
      </c>
    </row>
    <row r="287" spans="1:4" x14ac:dyDescent="0.3">
      <c r="A287" s="32"/>
      <c r="B287" s="51">
        <v>3</v>
      </c>
      <c r="C287" s="23" t="s">
        <v>378</v>
      </c>
      <c r="D287" s="29" t="s">
        <v>101</v>
      </c>
    </row>
    <row r="288" spans="1:4" x14ac:dyDescent="0.3">
      <c r="A288" s="32"/>
      <c r="B288" s="51">
        <v>3</v>
      </c>
      <c r="C288" s="23" t="s">
        <v>379</v>
      </c>
      <c r="D288" s="29" t="s">
        <v>101</v>
      </c>
    </row>
    <row r="289" spans="1:4" x14ac:dyDescent="0.3">
      <c r="A289" s="32"/>
      <c r="B289" s="51">
        <v>3</v>
      </c>
      <c r="C289" s="23" t="s">
        <v>380</v>
      </c>
      <c r="D289" s="29" t="s">
        <v>101</v>
      </c>
    </row>
    <row r="290" spans="1:4" x14ac:dyDescent="0.3">
      <c r="A290" s="32"/>
      <c r="B290" s="51">
        <v>3</v>
      </c>
      <c r="C290" s="23" t="s">
        <v>381</v>
      </c>
      <c r="D290" s="29" t="s">
        <v>101</v>
      </c>
    </row>
    <row r="291" spans="1:4" x14ac:dyDescent="0.3">
      <c r="A291" s="32"/>
      <c r="B291" s="51">
        <v>3</v>
      </c>
      <c r="C291" s="23" t="s">
        <v>382</v>
      </c>
      <c r="D291" s="29" t="s">
        <v>101</v>
      </c>
    </row>
    <row r="292" spans="1:4" x14ac:dyDescent="0.3">
      <c r="A292" s="32"/>
      <c r="B292" s="51">
        <v>3</v>
      </c>
      <c r="C292" s="23" t="s">
        <v>383</v>
      </c>
      <c r="D292" s="29" t="s">
        <v>101</v>
      </c>
    </row>
    <row r="293" spans="1:4" x14ac:dyDescent="0.3">
      <c r="A293" s="32"/>
      <c r="B293" s="51">
        <v>3</v>
      </c>
      <c r="C293" s="23" t="s">
        <v>384</v>
      </c>
      <c r="D293" s="29" t="s">
        <v>101</v>
      </c>
    </row>
    <row r="294" spans="1:4" x14ac:dyDescent="0.3">
      <c r="A294" s="32"/>
      <c r="B294" s="51">
        <v>3</v>
      </c>
      <c r="C294" s="23" t="s">
        <v>385</v>
      </c>
      <c r="D294" s="29" t="s">
        <v>101</v>
      </c>
    </row>
    <row r="295" spans="1:4" x14ac:dyDescent="0.3">
      <c r="A295" s="32"/>
      <c r="B295" s="51">
        <v>3</v>
      </c>
      <c r="C295" s="23" t="s">
        <v>386</v>
      </c>
      <c r="D295" s="29" t="s">
        <v>101</v>
      </c>
    </row>
    <row r="296" spans="1:4" x14ac:dyDescent="0.3">
      <c r="A296" s="32"/>
      <c r="B296" s="51">
        <v>3</v>
      </c>
      <c r="C296" s="35" t="s">
        <v>387</v>
      </c>
      <c r="D296" s="36" t="s">
        <v>101</v>
      </c>
    </row>
    <row r="297" spans="1:4" x14ac:dyDescent="0.3">
      <c r="A297" s="32"/>
      <c r="B297" s="51">
        <v>3</v>
      </c>
      <c r="C297" s="23" t="s">
        <v>388</v>
      </c>
      <c r="D297" s="29" t="s">
        <v>101</v>
      </c>
    </row>
    <row r="298" spans="1:4" x14ac:dyDescent="0.3">
      <c r="A298" s="32"/>
      <c r="B298" s="51">
        <v>3</v>
      </c>
      <c r="C298" s="23" t="s">
        <v>389</v>
      </c>
      <c r="D298" s="29" t="s">
        <v>101</v>
      </c>
    </row>
    <row r="299" spans="1:4" x14ac:dyDescent="0.3">
      <c r="A299" s="32"/>
      <c r="B299" s="51">
        <v>3</v>
      </c>
      <c r="C299" s="23" t="s">
        <v>390</v>
      </c>
      <c r="D299" s="29" t="s">
        <v>101</v>
      </c>
    </row>
    <row r="300" spans="1:4" x14ac:dyDescent="0.3">
      <c r="A300" s="32"/>
      <c r="B300" s="51">
        <v>3</v>
      </c>
      <c r="C300" s="23" t="s">
        <v>391</v>
      </c>
      <c r="D300" s="29" t="s">
        <v>101</v>
      </c>
    </row>
    <row r="301" spans="1:4" x14ac:dyDescent="0.3">
      <c r="A301" s="32"/>
      <c r="B301" s="51">
        <v>3</v>
      </c>
      <c r="C301" s="23" t="s">
        <v>392</v>
      </c>
      <c r="D301" s="29" t="s">
        <v>101</v>
      </c>
    </row>
    <row r="302" spans="1:4" x14ac:dyDescent="0.3">
      <c r="A302" s="32"/>
      <c r="B302" s="51">
        <v>3</v>
      </c>
      <c r="C302" s="23" t="s">
        <v>393</v>
      </c>
      <c r="D302" s="29" t="s">
        <v>101</v>
      </c>
    </row>
    <row r="303" spans="1:4" x14ac:dyDescent="0.3">
      <c r="A303" s="32"/>
      <c r="B303" s="51">
        <v>3</v>
      </c>
      <c r="C303" s="23" t="s">
        <v>394</v>
      </c>
      <c r="D303" s="29" t="s">
        <v>101</v>
      </c>
    </row>
    <row r="304" spans="1:4" x14ac:dyDescent="0.3">
      <c r="A304" s="32"/>
      <c r="B304" s="51">
        <v>3</v>
      </c>
      <c r="C304" s="23" t="s">
        <v>395</v>
      </c>
      <c r="D304" s="29" t="s">
        <v>101</v>
      </c>
    </row>
    <row r="305" spans="1:4" x14ac:dyDescent="0.3">
      <c r="A305" s="32"/>
      <c r="B305" s="51">
        <v>3</v>
      </c>
      <c r="C305" s="35" t="s">
        <v>396</v>
      </c>
      <c r="D305" s="36" t="s">
        <v>101</v>
      </c>
    </row>
    <row r="306" spans="1:4" x14ac:dyDescent="0.3">
      <c r="A306" s="32"/>
      <c r="B306" s="51">
        <v>3</v>
      </c>
      <c r="C306" s="23" t="s">
        <v>397</v>
      </c>
      <c r="D306" s="29" t="s">
        <v>101</v>
      </c>
    </row>
    <row r="307" spans="1:4" x14ac:dyDescent="0.3">
      <c r="A307" s="32"/>
      <c r="B307" s="51">
        <v>3</v>
      </c>
      <c r="C307" s="23" t="s">
        <v>398</v>
      </c>
      <c r="D307" s="29" t="s">
        <v>101</v>
      </c>
    </row>
    <row r="308" spans="1:4" x14ac:dyDescent="0.3">
      <c r="A308" s="32"/>
      <c r="B308" s="51">
        <v>3</v>
      </c>
      <c r="C308" s="23" t="s">
        <v>399</v>
      </c>
      <c r="D308" s="29" t="s">
        <v>101</v>
      </c>
    </row>
    <row r="309" spans="1:4" x14ac:dyDescent="0.3">
      <c r="A309" s="32"/>
      <c r="B309" s="51">
        <v>3</v>
      </c>
      <c r="C309" s="23" t="s">
        <v>400</v>
      </c>
      <c r="D309" s="29" t="s">
        <v>101</v>
      </c>
    </row>
    <row r="310" spans="1:4" x14ac:dyDescent="0.3">
      <c r="A310" s="32"/>
      <c r="B310" s="51">
        <v>3</v>
      </c>
      <c r="C310" s="23" t="s">
        <v>401</v>
      </c>
      <c r="D310" s="29" t="s">
        <v>101</v>
      </c>
    </row>
    <row r="311" spans="1:4" x14ac:dyDescent="0.3">
      <c r="A311" s="32"/>
      <c r="B311" s="51">
        <v>3</v>
      </c>
      <c r="C311" s="23" t="s">
        <v>402</v>
      </c>
      <c r="D311" s="29" t="s">
        <v>101</v>
      </c>
    </row>
    <row r="312" spans="1:4" x14ac:dyDescent="0.3">
      <c r="A312" s="32"/>
      <c r="B312" s="51">
        <v>3</v>
      </c>
      <c r="C312" s="23" t="s">
        <v>403</v>
      </c>
      <c r="D312" s="29" t="s">
        <v>101</v>
      </c>
    </row>
    <row r="313" spans="1:4" x14ac:dyDescent="0.3">
      <c r="A313" s="32"/>
      <c r="B313" s="51">
        <v>3</v>
      </c>
      <c r="C313" s="35" t="s">
        <v>404</v>
      </c>
      <c r="D313" s="36" t="s">
        <v>101</v>
      </c>
    </row>
    <row r="314" spans="1:4" x14ac:dyDescent="0.3">
      <c r="A314" s="32"/>
      <c r="B314" s="51">
        <v>3</v>
      </c>
      <c r="C314" s="23" t="s">
        <v>405</v>
      </c>
      <c r="D314" s="29" t="s">
        <v>101</v>
      </c>
    </row>
    <row r="315" spans="1:4" x14ac:dyDescent="0.3">
      <c r="A315" s="32"/>
      <c r="B315" s="51">
        <v>3</v>
      </c>
      <c r="C315" s="23" t="s">
        <v>406</v>
      </c>
      <c r="D315" s="29" t="s">
        <v>101</v>
      </c>
    </row>
    <row r="316" spans="1:4" x14ac:dyDescent="0.3">
      <c r="A316" s="32"/>
      <c r="B316" s="51">
        <v>3</v>
      </c>
      <c r="C316" s="23" t="s">
        <v>407</v>
      </c>
      <c r="D316" s="29" t="s">
        <v>101</v>
      </c>
    </row>
    <row r="317" spans="1:4" x14ac:dyDescent="0.3">
      <c r="A317" s="32"/>
      <c r="B317" s="51">
        <v>3</v>
      </c>
      <c r="C317" s="23" t="s">
        <v>408</v>
      </c>
      <c r="D317" s="29" t="s">
        <v>101</v>
      </c>
    </row>
    <row r="318" spans="1:4" x14ac:dyDescent="0.3">
      <c r="A318" s="32"/>
      <c r="B318" s="51">
        <v>3</v>
      </c>
      <c r="C318" s="23" t="s">
        <v>409</v>
      </c>
      <c r="D318" s="29" t="s">
        <v>101</v>
      </c>
    </row>
    <row r="319" spans="1:4" x14ac:dyDescent="0.3">
      <c r="A319" s="32"/>
      <c r="B319" s="51">
        <v>3</v>
      </c>
      <c r="C319" s="23" t="s">
        <v>410</v>
      </c>
      <c r="D319" s="29" t="s">
        <v>101</v>
      </c>
    </row>
    <row r="320" spans="1:4" x14ac:dyDescent="0.3">
      <c r="A320" s="32"/>
      <c r="B320" s="51">
        <v>3</v>
      </c>
      <c r="C320" s="23" t="s">
        <v>411</v>
      </c>
      <c r="D320" s="29" t="s">
        <v>101</v>
      </c>
    </row>
    <row r="321" spans="1:4" x14ac:dyDescent="0.3">
      <c r="A321" s="32"/>
      <c r="B321" s="51">
        <v>3</v>
      </c>
      <c r="C321" s="23" t="s">
        <v>412</v>
      </c>
      <c r="D321" s="29" t="s">
        <v>101</v>
      </c>
    </row>
    <row r="322" spans="1:4" x14ac:dyDescent="0.3">
      <c r="A322" s="32"/>
      <c r="B322" s="51">
        <v>3</v>
      </c>
      <c r="C322" s="23" t="s">
        <v>413</v>
      </c>
      <c r="D322" s="29" t="s">
        <v>101</v>
      </c>
    </row>
    <row r="323" spans="1:4" x14ac:dyDescent="0.3">
      <c r="A323" s="32"/>
      <c r="B323" s="51">
        <v>3</v>
      </c>
      <c r="C323" s="23" t="s">
        <v>414</v>
      </c>
      <c r="D323" s="29" t="s">
        <v>101</v>
      </c>
    </row>
    <row r="324" spans="1:4" x14ac:dyDescent="0.3">
      <c r="A324" s="32"/>
      <c r="B324" s="51">
        <v>3</v>
      </c>
      <c r="C324" s="23" t="s">
        <v>415</v>
      </c>
      <c r="D324" s="29" t="s">
        <v>101</v>
      </c>
    </row>
    <row r="325" spans="1:4" x14ac:dyDescent="0.3">
      <c r="A325" s="32"/>
      <c r="B325" s="51">
        <v>3</v>
      </c>
      <c r="C325" s="23" t="s">
        <v>416</v>
      </c>
      <c r="D325" s="29" t="s">
        <v>101</v>
      </c>
    </row>
    <row r="326" spans="1:4" x14ac:dyDescent="0.3">
      <c r="A326" s="32"/>
      <c r="B326" s="32"/>
      <c r="C326" s="23"/>
      <c r="D326" s="29"/>
    </row>
    <row r="327" spans="1:4" x14ac:dyDescent="0.3">
      <c r="A327" s="31" t="str">
        <f>IF(LEN(A328&amp;A329&amp;A330&amp;A331&amp;A332&amp;A333&amp;A334&amp;A335&amp;A336&amp;A337&amp;A338&amp;A339&amp;A340&amp;A341&amp;A342&amp;A343&amp;A344&amp;A345&amp;A346&amp;A347&amp;A348&amp;A349&amp;A350&amp;A351&amp;A352&amp;A353&amp;A354&amp;A355&amp;A356&amp;A357&amp;A358&amp;A359&amp;A360&amp;A361&amp;A362&amp;A363&amp;A364&amp;A365&amp;A366&amp;A367&amp;A368&amp;A369&amp;A370&amp;A371&amp;A372&amp;A373&amp;A374&amp;A375&amp;A376&amp;A377&amp;A378&amp;A379&amp;A380&amp;A381&amp;A382&amp;A383&amp;A384&amp;A385&amp;A386&amp;A387&amp;A388&amp;A389&amp;A390&amp;A391&amp;A392&amp;A393&amp;A394&amp;A395&amp;A396&amp;A397&amp;A398&amp;A399&amp;A400&amp;A401&amp;A402&amp;A403&amp;A404&amp;A405&amp;A406&amp;A407&amp;A408&amp;A409&amp;A410&amp;A411&amp;A412&amp;A413&amp;A414&amp;A415&amp;A416&amp;A417&amp;A418&amp;A419&amp;A420&amp;A421&amp;A422&amp;A423&amp;A424&amp;A425&amp;A426&amp;A427&amp;A428&amp;A429&amp;A430&amp;A431&amp;A432&amp;A433&amp;A434&amp;A435&amp;A436&amp;A437&amp;A438&amp;A439&amp;A440&amp;A441&amp;A442&amp;A443&amp;A444&amp;A445&amp;A446&amp;A447&amp;A448&amp;A449&amp;A450&amp;A451&amp;A452&amp;A453&amp;A454&amp;A455)=0,"","x")</f>
        <v/>
      </c>
      <c r="B327" s="31"/>
      <c r="C327" s="24" t="s">
        <v>417</v>
      </c>
      <c r="D327" s="28"/>
    </row>
    <row r="328" spans="1:4" x14ac:dyDescent="0.3">
      <c r="A328" s="32"/>
      <c r="B328" s="51">
        <v>4</v>
      </c>
      <c r="C328" s="35" t="s">
        <v>418</v>
      </c>
      <c r="D328" s="36" t="s">
        <v>101</v>
      </c>
    </row>
    <row r="329" spans="1:4" x14ac:dyDescent="0.3">
      <c r="A329" s="32"/>
      <c r="B329" s="51">
        <v>4</v>
      </c>
      <c r="C329" s="35" t="s">
        <v>419</v>
      </c>
      <c r="D329" s="36" t="s">
        <v>101</v>
      </c>
    </row>
    <row r="330" spans="1:4" x14ac:dyDescent="0.3">
      <c r="A330" s="32"/>
      <c r="B330" s="51">
        <v>4</v>
      </c>
      <c r="C330" s="23" t="s">
        <v>420</v>
      </c>
      <c r="D330" s="29" t="s">
        <v>101</v>
      </c>
    </row>
    <row r="331" spans="1:4" x14ac:dyDescent="0.3">
      <c r="A331" s="32"/>
      <c r="B331" s="51">
        <v>4</v>
      </c>
      <c r="C331" s="23" t="s">
        <v>421</v>
      </c>
      <c r="D331" s="29" t="s">
        <v>101</v>
      </c>
    </row>
    <row r="332" spans="1:4" x14ac:dyDescent="0.3">
      <c r="A332" s="32"/>
      <c r="B332" s="51">
        <v>4</v>
      </c>
      <c r="C332" s="23" t="s">
        <v>422</v>
      </c>
      <c r="D332" s="29" t="s">
        <v>101</v>
      </c>
    </row>
    <row r="333" spans="1:4" x14ac:dyDescent="0.3">
      <c r="A333" s="32"/>
      <c r="B333" s="51">
        <v>4</v>
      </c>
      <c r="C333" s="23" t="s">
        <v>423</v>
      </c>
      <c r="D333" s="29" t="s">
        <v>101</v>
      </c>
    </row>
    <row r="334" spans="1:4" x14ac:dyDescent="0.3">
      <c r="A334" s="32"/>
      <c r="B334" s="51">
        <v>4</v>
      </c>
      <c r="C334" s="23" t="s">
        <v>424</v>
      </c>
      <c r="D334" s="29" t="s">
        <v>101</v>
      </c>
    </row>
    <row r="335" spans="1:4" x14ac:dyDescent="0.3">
      <c r="A335" s="32"/>
      <c r="B335" s="51">
        <v>4</v>
      </c>
      <c r="C335" s="23" t="s">
        <v>425</v>
      </c>
      <c r="D335" s="29" t="s">
        <v>101</v>
      </c>
    </row>
    <row r="336" spans="1:4" x14ac:dyDescent="0.3">
      <c r="A336" s="32"/>
      <c r="B336" s="51">
        <v>4</v>
      </c>
      <c r="C336" s="23" t="s">
        <v>426</v>
      </c>
      <c r="D336" s="29" t="s">
        <v>101</v>
      </c>
    </row>
    <row r="337" spans="1:4" x14ac:dyDescent="0.3">
      <c r="A337" s="32"/>
      <c r="B337" s="51">
        <v>4</v>
      </c>
      <c r="C337" s="23" t="s">
        <v>427</v>
      </c>
      <c r="D337" s="29" t="s">
        <v>101</v>
      </c>
    </row>
    <row r="338" spans="1:4" x14ac:dyDescent="0.3">
      <c r="A338" s="32"/>
      <c r="B338" s="51">
        <v>4</v>
      </c>
      <c r="C338" s="23" t="s">
        <v>428</v>
      </c>
      <c r="D338" s="29" t="s">
        <v>101</v>
      </c>
    </row>
    <row r="339" spans="1:4" x14ac:dyDescent="0.3">
      <c r="A339" s="32"/>
      <c r="B339" s="51">
        <v>4</v>
      </c>
      <c r="C339" s="35" t="s">
        <v>429</v>
      </c>
      <c r="D339" s="36" t="s">
        <v>101</v>
      </c>
    </row>
    <row r="340" spans="1:4" x14ac:dyDescent="0.3">
      <c r="A340" s="32"/>
      <c r="B340" s="51">
        <v>4</v>
      </c>
      <c r="C340" s="23" t="s">
        <v>430</v>
      </c>
      <c r="D340" s="29" t="s">
        <v>101</v>
      </c>
    </row>
    <row r="341" spans="1:4" x14ac:dyDescent="0.3">
      <c r="A341" s="32"/>
      <c r="B341" s="51">
        <v>4</v>
      </c>
      <c r="C341" s="23" t="s">
        <v>431</v>
      </c>
      <c r="D341" s="29" t="s">
        <v>101</v>
      </c>
    </row>
    <row r="342" spans="1:4" x14ac:dyDescent="0.3">
      <c r="A342" s="32"/>
      <c r="B342" s="51">
        <v>4</v>
      </c>
      <c r="C342" s="23" t="s">
        <v>432</v>
      </c>
      <c r="D342" s="29" t="s">
        <v>101</v>
      </c>
    </row>
    <row r="343" spans="1:4" x14ac:dyDescent="0.3">
      <c r="A343" s="32"/>
      <c r="B343" s="51">
        <v>4</v>
      </c>
      <c r="C343" s="23" t="s">
        <v>433</v>
      </c>
      <c r="D343" s="29" t="s">
        <v>101</v>
      </c>
    </row>
    <row r="344" spans="1:4" x14ac:dyDescent="0.3">
      <c r="A344" s="32"/>
      <c r="B344" s="51">
        <v>4</v>
      </c>
      <c r="C344" s="23" t="s">
        <v>434</v>
      </c>
      <c r="D344" s="29" t="s">
        <v>101</v>
      </c>
    </row>
    <row r="345" spans="1:4" x14ac:dyDescent="0.3">
      <c r="A345" s="32"/>
      <c r="B345" s="51">
        <v>4</v>
      </c>
      <c r="C345" s="23" t="s">
        <v>435</v>
      </c>
      <c r="D345" s="29" t="s">
        <v>101</v>
      </c>
    </row>
    <row r="346" spans="1:4" x14ac:dyDescent="0.3">
      <c r="A346" s="32"/>
      <c r="B346" s="51">
        <v>4</v>
      </c>
      <c r="C346" s="35" t="s">
        <v>436</v>
      </c>
      <c r="D346" s="36" t="s">
        <v>101</v>
      </c>
    </row>
    <row r="347" spans="1:4" x14ac:dyDescent="0.3">
      <c r="A347" s="32"/>
      <c r="B347" s="51">
        <v>4</v>
      </c>
      <c r="C347" s="23" t="s">
        <v>437</v>
      </c>
      <c r="D347" s="29" t="s">
        <v>101</v>
      </c>
    </row>
    <row r="348" spans="1:4" x14ac:dyDescent="0.3">
      <c r="A348" s="32"/>
      <c r="B348" s="51">
        <v>4</v>
      </c>
      <c r="C348" s="23" t="s">
        <v>438</v>
      </c>
      <c r="D348" s="29" t="s">
        <v>101</v>
      </c>
    </row>
    <row r="349" spans="1:4" x14ac:dyDescent="0.3">
      <c r="A349" s="32"/>
      <c r="B349" s="51">
        <v>4</v>
      </c>
      <c r="C349" s="23" t="s">
        <v>439</v>
      </c>
      <c r="D349" s="29" t="s">
        <v>101</v>
      </c>
    </row>
    <row r="350" spans="1:4" x14ac:dyDescent="0.3">
      <c r="A350" s="32"/>
      <c r="B350" s="51">
        <v>4</v>
      </c>
      <c r="C350" s="23" t="s">
        <v>440</v>
      </c>
      <c r="D350" s="29" t="s">
        <v>101</v>
      </c>
    </row>
    <row r="351" spans="1:4" x14ac:dyDescent="0.3">
      <c r="A351" s="32"/>
      <c r="B351" s="51">
        <v>4</v>
      </c>
      <c r="C351" s="23" t="s">
        <v>441</v>
      </c>
      <c r="D351" s="29" t="s">
        <v>101</v>
      </c>
    </row>
    <row r="352" spans="1:4" x14ac:dyDescent="0.3">
      <c r="A352" s="32"/>
      <c r="B352" s="51">
        <v>4</v>
      </c>
      <c r="C352" s="23" t="s">
        <v>442</v>
      </c>
      <c r="D352" s="29" t="s">
        <v>101</v>
      </c>
    </row>
    <row r="353" spans="1:4" x14ac:dyDescent="0.3">
      <c r="A353" s="32"/>
      <c r="B353" s="51">
        <v>4</v>
      </c>
      <c r="C353" s="23" t="s">
        <v>443</v>
      </c>
      <c r="D353" s="29" t="s">
        <v>101</v>
      </c>
    </row>
    <row r="354" spans="1:4" x14ac:dyDescent="0.3">
      <c r="A354" s="32"/>
      <c r="B354" s="51">
        <v>4</v>
      </c>
      <c r="C354" s="35" t="s">
        <v>444</v>
      </c>
      <c r="D354" s="36" t="s">
        <v>101</v>
      </c>
    </row>
    <row r="355" spans="1:4" x14ac:dyDescent="0.3">
      <c r="A355" s="32"/>
      <c r="B355" s="51">
        <v>4</v>
      </c>
      <c r="C355" s="23" t="s">
        <v>445</v>
      </c>
      <c r="D355" s="29" t="s">
        <v>101</v>
      </c>
    </row>
    <row r="356" spans="1:4" x14ac:dyDescent="0.3">
      <c r="A356" s="32"/>
      <c r="B356" s="51">
        <v>4</v>
      </c>
      <c r="C356" s="35" t="s">
        <v>446</v>
      </c>
      <c r="D356" s="36" t="s">
        <v>101</v>
      </c>
    </row>
    <row r="357" spans="1:4" x14ac:dyDescent="0.3">
      <c r="A357" s="32"/>
      <c r="B357" s="51">
        <v>4</v>
      </c>
      <c r="C357" s="23" t="s">
        <v>447</v>
      </c>
      <c r="D357" s="29" t="s">
        <v>101</v>
      </c>
    </row>
    <row r="358" spans="1:4" x14ac:dyDescent="0.3">
      <c r="A358" s="32"/>
      <c r="B358" s="51">
        <v>4</v>
      </c>
      <c r="C358" s="23" t="s">
        <v>448</v>
      </c>
      <c r="D358" s="29" t="s">
        <v>101</v>
      </c>
    </row>
    <row r="359" spans="1:4" x14ac:dyDescent="0.3">
      <c r="A359" s="32"/>
      <c r="B359" s="51">
        <v>4</v>
      </c>
      <c r="C359" s="23" t="s">
        <v>449</v>
      </c>
      <c r="D359" s="29" t="s">
        <v>101</v>
      </c>
    </row>
    <row r="360" spans="1:4" x14ac:dyDescent="0.3">
      <c r="A360" s="32"/>
      <c r="B360" s="51">
        <v>4</v>
      </c>
      <c r="C360" s="23" t="s">
        <v>450</v>
      </c>
      <c r="D360" s="29" t="s">
        <v>101</v>
      </c>
    </row>
    <row r="361" spans="1:4" x14ac:dyDescent="0.3">
      <c r="A361" s="32"/>
      <c r="B361" s="51">
        <v>4</v>
      </c>
      <c r="C361" s="23" t="s">
        <v>451</v>
      </c>
      <c r="D361" s="29" t="s">
        <v>101</v>
      </c>
    </row>
    <row r="362" spans="1:4" x14ac:dyDescent="0.3">
      <c r="A362" s="32"/>
      <c r="B362" s="51">
        <v>4</v>
      </c>
      <c r="C362" s="35" t="s">
        <v>452</v>
      </c>
      <c r="D362" s="36" t="s">
        <v>101</v>
      </c>
    </row>
    <row r="363" spans="1:4" x14ac:dyDescent="0.3">
      <c r="A363" s="32"/>
      <c r="B363" s="51">
        <v>4</v>
      </c>
      <c r="C363" s="23" t="s">
        <v>453</v>
      </c>
      <c r="D363" s="29" t="s">
        <v>101</v>
      </c>
    </row>
    <row r="364" spans="1:4" x14ac:dyDescent="0.3">
      <c r="A364" s="32"/>
      <c r="B364" s="51">
        <v>4</v>
      </c>
      <c r="C364" s="23" t="s">
        <v>454</v>
      </c>
      <c r="D364" s="29" t="s">
        <v>101</v>
      </c>
    </row>
    <row r="365" spans="1:4" x14ac:dyDescent="0.3">
      <c r="A365" s="32"/>
      <c r="B365" s="51">
        <v>4</v>
      </c>
      <c r="C365" s="35" t="s">
        <v>455</v>
      </c>
      <c r="D365" s="36" t="s">
        <v>101</v>
      </c>
    </row>
    <row r="366" spans="1:4" x14ac:dyDescent="0.3">
      <c r="A366" s="32"/>
      <c r="B366" s="51">
        <v>4</v>
      </c>
      <c r="C366" s="23" t="s">
        <v>456</v>
      </c>
      <c r="D366" s="29" t="s">
        <v>101</v>
      </c>
    </row>
    <row r="367" spans="1:4" x14ac:dyDescent="0.3">
      <c r="A367" s="32"/>
      <c r="B367" s="51">
        <v>4</v>
      </c>
      <c r="C367" s="23" t="s">
        <v>457</v>
      </c>
      <c r="D367" s="29" t="s">
        <v>101</v>
      </c>
    </row>
    <row r="368" spans="1:4" x14ac:dyDescent="0.3">
      <c r="A368" s="32"/>
      <c r="B368" s="51">
        <v>4</v>
      </c>
      <c r="C368" s="23" t="s">
        <v>458</v>
      </c>
      <c r="D368" s="29" t="s">
        <v>101</v>
      </c>
    </row>
    <row r="369" spans="1:4" x14ac:dyDescent="0.3">
      <c r="A369" s="32"/>
      <c r="B369" s="51">
        <v>4</v>
      </c>
      <c r="C369" s="23" t="s">
        <v>459</v>
      </c>
      <c r="D369" s="29" t="s">
        <v>101</v>
      </c>
    </row>
    <row r="370" spans="1:4" x14ac:dyDescent="0.3">
      <c r="A370" s="32"/>
      <c r="B370" s="51">
        <v>4</v>
      </c>
      <c r="C370" s="23" t="s">
        <v>460</v>
      </c>
      <c r="D370" s="29" t="s">
        <v>101</v>
      </c>
    </row>
    <row r="371" spans="1:4" x14ac:dyDescent="0.3">
      <c r="A371" s="32"/>
      <c r="B371" s="51">
        <v>4</v>
      </c>
      <c r="C371" s="23" t="s">
        <v>461</v>
      </c>
      <c r="D371" s="29" t="s">
        <v>101</v>
      </c>
    </row>
    <row r="372" spans="1:4" x14ac:dyDescent="0.3">
      <c r="A372" s="32"/>
      <c r="B372" s="51">
        <v>4</v>
      </c>
      <c r="C372" s="23" t="s">
        <v>462</v>
      </c>
      <c r="D372" s="29" t="s">
        <v>101</v>
      </c>
    </row>
    <row r="373" spans="1:4" x14ac:dyDescent="0.3">
      <c r="A373" s="32"/>
      <c r="B373" s="51">
        <v>4</v>
      </c>
      <c r="C373" s="23" t="s">
        <v>463</v>
      </c>
      <c r="D373" s="29" t="s">
        <v>101</v>
      </c>
    </row>
    <row r="374" spans="1:4" x14ac:dyDescent="0.3">
      <c r="A374" s="32"/>
      <c r="B374" s="51">
        <v>4</v>
      </c>
      <c r="C374" s="23" t="s">
        <v>464</v>
      </c>
      <c r="D374" s="29" t="s">
        <v>101</v>
      </c>
    </row>
    <row r="375" spans="1:4" x14ac:dyDescent="0.3">
      <c r="A375" s="32"/>
      <c r="B375" s="51">
        <v>4</v>
      </c>
      <c r="C375" s="23" t="s">
        <v>465</v>
      </c>
      <c r="D375" s="29" t="s">
        <v>101</v>
      </c>
    </row>
    <row r="376" spans="1:4" x14ac:dyDescent="0.3">
      <c r="A376" s="32"/>
      <c r="B376" s="51">
        <v>4</v>
      </c>
      <c r="C376" s="23" t="s">
        <v>466</v>
      </c>
      <c r="D376" s="29" t="s">
        <v>101</v>
      </c>
    </row>
    <row r="377" spans="1:4" x14ac:dyDescent="0.3">
      <c r="A377" s="32"/>
      <c r="B377" s="51">
        <v>4</v>
      </c>
      <c r="C377" s="23" t="s">
        <v>467</v>
      </c>
      <c r="D377" s="29" t="s">
        <v>101</v>
      </c>
    </row>
    <row r="378" spans="1:4" x14ac:dyDescent="0.3">
      <c r="A378" s="32"/>
      <c r="B378" s="51">
        <v>4</v>
      </c>
      <c r="C378" s="23" t="s">
        <v>468</v>
      </c>
      <c r="D378" s="29" t="s">
        <v>101</v>
      </c>
    </row>
    <row r="379" spans="1:4" x14ac:dyDescent="0.3">
      <c r="A379" s="32"/>
      <c r="B379" s="51">
        <v>4</v>
      </c>
      <c r="C379" s="23" t="s">
        <v>469</v>
      </c>
      <c r="D379" s="29" t="s">
        <v>101</v>
      </c>
    </row>
    <row r="380" spans="1:4" x14ac:dyDescent="0.3">
      <c r="A380" s="32"/>
      <c r="B380" s="51">
        <v>4</v>
      </c>
      <c r="C380" s="23" t="s">
        <v>470</v>
      </c>
      <c r="D380" s="29" t="s">
        <v>101</v>
      </c>
    </row>
    <row r="381" spans="1:4" x14ac:dyDescent="0.3">
      <c r="A381" s="32"/>
      <c r="B381" s="51">
        <v>4</v>
      </c>
      <c r="C381" s="35" t="s">
        <v>471</v>
      </c>
      <c r="D381" s="36" t="s">
        <v>101</v>
      </c>
    </row>
    <row r="382" spans="1:4" x14ac:dyDescent="0.3">
      <c r="A382" s="32"/>
      <c r="B382" s="51">
        <v>4</v>
      </c>
      <c r="C382" s="23" t="s">
        <v>472</v>
      </c>
      <c r="D382" s="29" t="s">
        <v>101</v>
      </c>
    </row>
    <row r="383" spans="1:4" x14ac:dyDescent="0.3">
      <c r="A383" s="32"/>
      <c r="B383" s="51">
        <v>4</v>
      </c>
      <c r="C383" s="23" t="s">
        <v>473</v>
      </c>
      <c r="D383" s="29" t="s">
        <v>101</v>
      </c>
    </row>
    <row r="384" spans="1:4" x14ac:dyDescent="0.3">
      <c r="A384" s="32"/>
      <c r="B384" s="51">
        <v>4</v>
      </c>
      <c r="C384" s="23" t="s">
        <v>474</v>
      </c>
      <c r="D384" s="29" t="s">
        <v>101</v>
      </c>
    </row>
    <row r="385" spans="1:4" x14ac:dyDescent="0.3">
      <c r="A385" s="32"/>
      <c r="B385" s="51">
        <v>4</v>
      </c>
      <c r="C385" s="23" t="s">
        <v>475</v>
      </c>
      <c r="D385" s="29" t="s">
        <v>101</v>
      </c>
    </row>
    <row r="386" spans="1:4" x14ac:dyDescent="0.3">
      <c r="A386" s="32"/>
      <c r="B386" s="51">
        <v>4</v>
      </c>
      <c r="C386" s="35" t="s">
        <v>476</v>
      </c>
      <c r="D386" s="36" t="s">
        <v>101</v>
      </c>
    </row>
    <row r="387" spans="1:4" x14ac:dyDescent="0.3">
      <c r="A387" s="32"/>
      <c r="B387" s="51">
        <v>4</v>
      </c>
      <c r="C387" s="23" t="s">
        <v>477</v>
      </c>
      <c r="D387" s="29" t="s">
        <v>101</v>
      </c>
    </row>
    <row r="388" spans="1:4" x14ac:dyDescent="0.3">
      <c r="A388" s="32"/>
      <c r="B388" s="51">
        <v>4</v>
      </c>
      <c r="C388" s="35" t="s">
        <v>478</v>
      </c>
      <c r="D388" s="36" t="s">
        <v>101</v>
      </c>
    </row>
    <row r="389" spans="1:4" x14ac:dyDescent="0.3">
      <c r="A389" s="32"/>
      <c r="B389" s="51">
        <v>4</v>
      </c>
      <c r="C389" s="23" t="s">
        <v>479</v>
      </c>
      <c r="D389" s="29" t="s">
        <v>101</v>
      </c>
    </row>
    <row r="390" spans="1:4" x14ac:dyDescent="0.3">
      <c r="A390" s="32"/>
      <c r="B390" s="51">
        <v>4</v>
      </c>
      <c r="C390" s="23" t="s">
        <v>480</v>
      </c>
      <c r="D390" s="29" t="s">
        <v>101</v>
      </c>
    </row>
    <row r="391" spans="1:4" x14ac:dyDescent="0.3">
      <c r="A391" s="32"/>
      <c r="B391" s="51">
        <v>4</v>
      </c>
      <c r="C391" s="23" t="s">
        <v>481</v>
      </c>
      <c r="D391" s="29" t="s">
        <v>101</v>
      </c>
    </row>
    <row r="392" spans="1:4" x14ac:dyDescent="0.3">
      <c r="A392" s="32"/>
      <c r="B392" s="51">
        <v>4</v>
      </c>
      <c r="C392" s="23" t="s">
        <v>482</v>
      </c>
      <c r="D392" s="29" t="s">
        <v>101</v>
      </c>
    </row>
    <row r="393" spans="1:4" x14ac:dyDescent="0.3">
      <c r="A393" s="32"/>
      <c r="B393" s="51">
        <v>4</v>
      </c>
      <c r="C393" s="23" t="s">
        <v>483</v>
      </c>
      <c r="D393" s="29" t="s">
        <v>101</v>
      </c>
    </row>
    <row r="394" spans="1:4" x14ac:dyDescent="0.3">
      <c r="A394" s="32"/>
      <c r="B394" s="51">
        <v>4</v>
      </c>
      <c r="C394" s="23" t="s">
        <v>484</v>
      </c>
      <c r="D394" s="29" t="s">
        <v>101</v>
      </c>
    </row>
    <row r="395" spans="1:4" x14ac:dyDescent="0.3">
      <c r="A395" s="32"/>
      <c r="B395" s="51">
        <v>4</v>
      </c>
      <c r="C395" s="23" t="s">
        <v>485</v>
      </c>
      <c r="D395" s="29" t="s">
        <v>101</v>
      </c>
    </row>
    <row r="396" spans="1:4" x14ac:dyDescent="0.3">
      <c r="A396" s="32"/>
      <c r="B396" s="51">
        <v>4</v>
      </c>
      <c r="C396" s="23" t="s">
        <v>486</v>
      </c>
      <c r="D396" s="29" t="s">
        <v>101</v>
      </c>
    </row>
    <row r="397" spans="1:4" x14ac:dyDescent="0.3">
      <c r="A397" s="32"/>
      <c r="B397" s="51">
        <v>4</v>
      </c>
      <c r="C397" s="23" t="s">
        <v>487</v>
      </c>
      <c r="D397" s="29" t="s">
        <v>101</v>
      </c>
    </row>
    <row r="398" spans="1:4" x14ac:dyDescent="0.3">
      <c r="A398" s="32"/>
      <c r="B398" s="51">
        <v>4</v>
      </c>
      <c r="C398" s="23" t="s">
        <v>488</v>
      </c>
      <c r="D398" s="29" t="s">
        <v>101</v>
      </c>
    </row>
    <row r="399" spans="1:4" x14ac:dyDescent="0.3">
      <c r="A399" s="32"/>
      <c r="B399" s="51">
        <v>4</v>
      </c>
      <c r="C399" s="23" t="s">
        <v>489</v>
      </c>
      <c r="D399" s="29" t="s">
        <v>101</v>
      </c>
    </row>
    <row r="400" spans="1:4" x14ac:dyDescent="0.3">
      <c r="A400" s="32"/>
      <c r="B400" s="51">
        <v>4</v>
      </c>
      <c r="C400" s="23" t="s">
        <v>490</v>
      </c>
      <c r="D400" s="29" t="s">
        <v>101</v>
      </c>
    </row>
    <row r="401" spans="1:4" x14ac:dyDescent="0.3">
      <c r="A401" s="32"/>
      <c r="B401" s="51">
        <v>4</v>
      </c>
      <c r="C401" s="23" t="s">
        <v>491</v>
      </c>
      <c r="D401" s="29" t="s">
        <v>101</v>
      </c>
    </row>
    <row r="402" spans="1:4" x14ac:dyDescent="0.3">
      <c r="A402" s="32"/>
      <c r="B402" s="51">
        <v>4</v>
      </c>
      <c r="C402" s="23" t="s">
        <v>492</v>
      </c>
      <c r="D402" s="29" t="s">
        <v>101</v>
      </c>
    </row>
    <row r="403" spans="1:4" x14ac:dyDescent="0.3">
      <c r="A403" s="32"/>
      <c r="B403" s="51">
        <v>4</v>
      </c>
      <c r="C403" s="23" t="s">
        <v>493</v>
      </c>
      <c r="D403" s="29" t="s">
        <v>101</v>
      </c>
    </row>
    <row r="404" spans="1:4" x14ac:dyDescent="0.3">
      <c r="A404" s="32"/>
      <c r="B404" s="51">
        <v>4</v>
      </c>
      <c r="C404" s="23" t="s">
        <v>494</v>
      </c>
      <c r="D404" s="29" t="s">
        <v>101</v>
      </c>
    </row>
    <row r="405" spans="1:4" x14ac:dyDescent="0.3">
      <c r="A405" s="32"/>
      <c r="B405" s="51">
        <v>4</v>
      </c>
      <c r="C405" s="23" t="s">
        <v>495</v>
      </c>
      <c r="D405" s="29" t="s">
        <v>101</v>
      </c>
    </row>
    <row r="406" spans="1:4" x14ac:dyDescent="0.3">
      <c r="A406" s="32"/>
      <c r="B406" s="51">
        <v>4</v>
      </c>
      <c r="C406" s="23" t="s">
        <v>496</v>
      </c>
      <c r="D406" s="29" t="s">
        <v>101</v>
      </c>
    </row>
    <row r="407" spans="1:4" x14ac:dyDescent="0.3">
      <c r="A407" s="32"/>
      <c r="B407" s="51">
        <v>4</v>
      </c>
      <c r="C407" s="23" t="s">
        <v>497</v>
      </c>
      <c r="D407" s="29" t="s">
        <v>101</v>
      </c>
    </row>
    <row r="408" spans="1:4" x14ac:dyDescent="0.3">
      <c r="A408" s="32"/>
      <c r="B408" s="51">
        <v>4</v>
      </c>
      <c r="C408" s="23" t="s">
        <v>498</v>
      </c>
      <c r="D408" s="29" t="s">
        <v>101</v>
      </c>
    </row>
    <row r="409" spans="1:4" x14ac:dyDescent="0.3">
      <c r="A409" s="32"/>
      <c r="B409" s="51">
        <v>4</v>
      </c>
      <c r="C409" s="23" t="s">
        <v>499</v>
      </c>
      <c r="D409" s="29" t="s">
        <v>101</v>
      </c>
    </row>
    <row r="410" spans="1:4" x14ac:dyDescent="0.3">
      <c r="A410" s="32"/>
      <c r="B410" s="51">
        <v>4</v>
      </c>
      <c r="C410" s="23" t="s">
        <v>500</v>
      </c>
      <c r="D410" s="29" t="s">
        <v>101</v>
      </c>
    </row>
    <row r="411" spans="1:4" x14ac:dyDescent="0.3">
      <c r="A411" s="32"/>
      <c r="B411" s="51">
        <v>4</v>
      </c>
      <c r="C411" s="23" t="s">
        <v>501</v>
      </c>
      <c r="D411" s="29" t="s">
        <v>101</v>
      </c>
    </row>
    <row r="412" spans="1:4" x14ac:dyDescent="0.3">
      <c r="A412" s="32"/>
      <c r="B412" s="51">
        <v>4</v>
      </c>
      <c r="C412" s="23" t="s">
        <v>502</v>
      </c>
      <c r="D412" s="29" t="s">
        <v>101</v>
      </c>
    </row>
    <row r="413" spans="1:4" x14ac:dyDescent="0.3">
      <c r="A413" s="32"/>
      <c r="B413" s="51">
        <v>4</v>
      </c>
      <c r="C413" s="23" t="s">
        <v>503</v>
      </c>
      <c r="D413" s="29" t="s">
        <v>101</v>
      </c>
    </row>
    <row r="414" spans="1:4" x14ac:dyDescent="0.3">
      <c r="A414" s="32"/>
      <c r="B414" s="51">
        <v>4</v>
      </c>
      <c r="C414" s="23" t="s">
        <v>504</v>
      </c>
      <c r="D414" s="29" t="s">
        <v>101</v>
      </c>
    </row>
    <row r="415" spans="1:4" x14ac:dyDescent="0.3">
      <c r="A415" s="32"/>
      <c r="B415" s="51">
        <v>4</v>
      </c>
      <c r="C415" s="23" t="s">
        <v>505</v>
      </c>
      <c r="D415" s="29" t="s">
        <v>101</v>
      </c>
    </row>
    <row r="416" spans="1:4" x14ac:dyDescent="0.3">
      <c r="A416" s="32"/>
      <c r="B416" s="51">
        <v>4</v>
      </c>
      <c r="C416" s="23" t="s">
        <v>506</v>
      </c>
      <c r="D416" s="29" t="s">
        <v>101</v>
      </c>
    </row>
    <row r="417" spans="1:4" x14ac:dyDescent="0.3">
      <c r="A417" s="32"/>
      <c r="B417" s="51">
        <v>4</v>
      </c>
      <c r="C417" s="23" t="s">
        <v>507</v>
      </c>
      <c r="D417" s="29" t="s">
        <v>101</v>
      </c>
    </row>
    <row r="418" spans="1:4" x14ac:dyDescent="0.3">
      <c r="A418" s="32"/>
      <c r="B418" s="51">
        <v>4</v>
      </c>
      <c r="C418" s="23" t="s">
        <v>508</v>
      </c>
      <c r="D418" s="29" t="s">
        <v>101</v>
      </c>
    </row>
    <row r="419" spans="1:4" x14ac:dyDescent="0.3">
      <c r="A419" s="32"/>
      <c r="B419" s="51">
        <v>4</v>
      </c>
      <c r="C419" s="23" t="s">
        <v>509</v>
      </c>
      <c r="D419" s="29" t="s">
        <v>101</v>
      </c>
    </row>
    <row r="420" spans="1:4" x14ac:dyDescent="0.3">
      <c r="A420" s="32"/>
      <c r="B420" s="51">
        <v>4</v>
      </c>
      <c r="C420" s="23" t="s">
        <v>510</v>
      </c>
      <c r="D420" s="29" t="s">
        <v>101</v>
      </c>
    </row>
    <row r="421" spans="1:4" x14ac:dyDescent="0.3">
      <c r="A421" s="32"/>
      <c r="B421" s="51">
        <v>4</v>
      </c>
      <c r="C421" s="23" t="s">
        <v>511</v>
      </c>
      <c r="D421" s="29" t="s">
        <v>101</v>
      </c>
    </row>
    <row r="422" spans="1:4" x14ac:dyDescent="0.3">
      <c r="A422" s="32"/>
      <c r="B422" s="51">
        <v>4</v>
      </c>
      <c r="C422" s="23" t="s">
        <v>512</v>
      </c>
      <c r="D422" s="29" t="s">
        <v>101</v>
      </c>
    </row>
    <row r="423" spans="1:4" x14ac:dyDescent="0.3">
      <c r="A423" s="32"/>
      <c r="B423" s="51">
        <v>4</v>
      </c>
      <c r="C423" s="23" t="s">
        <v>513</v>
      </c>
      <c r="D423" s="29" t="s">
        <v>101</v>
      </c>
    </row>
    <row r="424" spans="1:4" x14ac:dyDescent="0.3">
      <c r="A424" s="32"/>
      <c r="B424" s="51">
        <v>4</v>
      </c>
      <c r="C424" s="23" t="s">
        <v>514</v>
      </c>
      <c r="D424" s="29" t="s">
        <v>101</v>
      </c>
    </row>
    <row r="425" spans="1:4" x14ac:dyDescent="0.3">
      <c r="A425" s="32"/>
      <c r="B425" s="51">
        <v>4</v>
      </c>
      <c r="C425" s="23" t="s">
        <v>515</v>
      </c>
      <c r="D425" s="29" t="s">
        <v>101</v>
      </c>
    </row>
    <row r="426" spans="1:4" x14ac:dyDescent="0.3">
      <c r="A426" s="32"/>
      <c r="B426" s="51">
        <v>4</v>
      </c>
      <c r="C426" s="23" t="s">
        <v>516</v>
      </c>
      <c r="D426" s="29" t="s">
        <v>101</v>
      </c>
    </row>
    <row r="427" spans="1:4" x14ac:dyDescent="0.3">
      <c r="A427" s="32"/>
      <c r="B427" s="51">
        <v>4</v>
      </c>
      <c r="C427" s="23" t="s">
        <v>517</v>
      </c>
      <c r="D427" s="29" t="s">
        <v>101</v>
      </c>
    </row>
    <row r="428" spans="1:4" x14ac:dyDescent="0.3">
      <c r="A428" s="32"/>
      <c r="B428" s="51">
        <v>4</v>
      </c>
      <c r="C428" s="23" t="s">
        <v>518</v>
      </c>
      <c r="D428" s="29" t="s">
        <v>101</v>
      </c>
    </row>
    <row r="429" spans="1:4" x14ac:dyDescent="0.3">
      <c r="A429" s="32"/>
      <c r="B429" s="51">
        <v>4</v>
      </c>
      <c r="C429" s="23" t="s">
        <v>519</v>
      </c>
      <c r="D429" s="29" t="s">
        <v>101</v>
      </c>
    </row>
    <row r="430" spans="1:4" x14ac:dyDescent="0.3">
      <c r="A430" s="32"/>
      <c r="B430" s="51">
        <v>4</v>
      </c>
      <c r="C430" s="23" t="s">
        <v>520</v>
      </c>
      <c r="D430" s="29" t="s">
        <v>101</v>
      </c>
    </row>
    <row r="431" spans="1:4" x14ac:dyDescent="0.3">
      <c r="A431" s="32"/>
      <c r="B431" s="51">
        <v>4</v>
      </c>
      <c r="C431" s="23" t="s">
        <v>521</v>
      </c>
      <c r="D431" s="29" t="s">
        <v>101</v>
      </c>
    </row>
    <row r="432" spans="1:4" x14ac:dyDescent="0.3">
      <c r="A432" s="32"/>
      <c r="B432" s="51">
        <v>4</v>
      </c>
      <c r="C432" s="23" t="s">
        <v>522</v>
      </c>
      <c r="D432" s="29" t="s">
        <v>101</v>
      </c>
    </row>
    <row r="433" spans="1:4" x14ac:dyDescent="0.3">
      <c r="A433" s="32"/>
      <c r="B433" s="51">
        <v>4</v>
      </c>
      <c r="C433" s="23" t="s">
        <v>523</v>
      </c>
      <c r="D433" s="29" t="s">
        <v>101</v>
      </c>
    </row>
    <row r="434" spans="1:4" x14ac:dyDescent="0.3">
      <c r="A434" s="32"/>
      <c r="B434" s="51">
        <v>4</v>
      </c>
      <c r="C434" s="23" t="s">
        <v>524</v>
      </c>
      <c r="D434" s="29" t="s">
        <v>101</v>
      </c>
    </row>
    <row r="435" spans="1:4" x14ac:dyDescent="0.3">
      <c r="A435" s="32"/>
      <c r="B435" s="51">
        <v>4</v>
      </c>
      <c r="C435" s="23" t="s">
        <v>525</v>
      </c>
      <c r="D435" s="29" t="s">
        <v>101</v>
      </c>
    </row>
    <row r="436" spans="1:4" x14ac:dyDescent="0.3">
      <c r="A436" s="32"/>
      <c r="B436" s="51">
        <v>4</v>
      </c>
      <c r="C436" s="23" t="s">
        <v>526</v>
      </c>
      <c r="D436" s="29" t="s">
        <v>101</v>
      </c>
    </row>
    <row r="437" spans="1:4" x14ac:dyDescent="0.3">
      <c r="A437" s="32"/>
      <c r="B437" s="51">
        <v>4</v>
      </c>
      <c r="C437" s="35" t="s">
        <v>527</v>
      </c>
      <c r="D437" s="36" t="s">
        <v>101</v>
      </c>
    </row>
    <row r="438" spans="1:4" x14ac:dyDescent="0.3">
      <c r="A438" s="32"/>
      <c r="B438" s="51">
        <v>4</v>
      </c>
      <c r="C438" s="23" t="s">
        <v>528</v>
      </c>
      <c r="D438" s="29" t="s">
        <v>101</v>
      </c>
    </row>
    <row r="439" spans="1:4" x14ac:dyDescent="0.3">
      <c r="A439" s="32"/>
      <c r="B439" s="51">
        <v>4</v>
      </c>
      <c r="C439" s="23" t="s">
        <v>529</v>
      </c>
      <c r="D439" s="29" t="s">
        <v>101</v>
      </c>
    </row>
    <row r="440" spans="1:4" x14ac:dyDescent="0.3">
      <c r="A440" s="32"/>
      <c r="B440" s="51">
        <v>4</v>
      </c>
      <c r="C440" s="23" t="s">
        <v>530</v>
      </c>
      <c r="D440" s="29" t="s">
        <v>101</v>
      </c>
    </row>
    <row r="441" spans="1:4" x14ac:dyDescent="0.3">
      <c r="A441" s="32"/>
      <c r="B441" s="51">
        <v>4</v>
      </c>
      <c r="C441" s="23" t="s">
        <v>531</v>
      </c>
      <c r="D441" s="29" t="s">
        <v>101</v>
      </c>
    </row>
    <row r="442" spans="1:4" x14ac:dyDescent="0.3">
      <c r="A442" s="32"/>
      <c r="B442" s="51">
        <v>4</v>
      </c>
      <c r="C442" s="23" t="s">
        <v>532</v>
      </c>
      <c r="D442" s="29" t="s">
        <v>101</v>
      </c>
    </row>
    <row r="443" spans="1:4" x14ac:dyDescent="0.3">
      <c r="A443" s="32"/>
      <c r="B443" s="51">
        <v>4</v>
      </c>
      <c r="C443" s="23" t="s">
        <v>533</v>
      </c>
      <c r="D443" s="29" t="s">
        <v>101</v>
      </c>
    </row>
    <row r="444" spans="1:4" x14ac:dyDescent="0.3">
      <c r="A444" s="32"/>
      <c r="B444" s="51">
        <v>4</v>
      </c>
      <c r="C444" s="23" t="s">
        <v>534</v>
      </c>
      <c r="D444" s="29" t="s">
        <v>101</v>
      </c>
    </row>
    <row r="445" spans="1:4" x14ac:dyDescent="0.3">
      <c r="A445" s="32"/>
      <c r="B445" s="51">
        <v>4</v>
      </c>
      <c r="C445" s="23" t="s">
        <v>535</v>
      </c>
      <c r="D445" s="29" t="s">
        <v>101</v>
      </c>
    </row>
    <row r="446" spans="1:4" x14ac:dyDescent="0.3">
      <c r="A446" s="32"/>
      <c r="B446" s="51">
        <v>4</v>
      </c>
      <c r="C446" s="23" t="s">
        <v>536</v>
      </c>
      <c r="D446" s="29" t="s">
        <v>101</v>
      </c>
    </row>
    <row r="447" spans="1:4" x14ac:dyDescent="0.3">
      <c r="A447" s="32"/>
      <c r="B447" s="51">
        <v>4</v>
      </c>
      <c r="C447" s="23" t="s">
        <v>537</v>
      </c>
      <c r="D447" s="29" t="s">
        <v>101</v>
      </c>
    </row>
    <row r="448" spans="1:4" x14ac:dyDescent="0.3">
      <c r="A448" s="32"/>
      <c r="B448" s="51">
        <v>4</v>
      </c>
      <c r="C448" s="23" t="s">
        <v>538</v>
      </c>
      <c r="D448" s="29" t="s">
        <v>101</v>
      </c>
    </row>
    <row r="449" spans="1:4" x14ac:dyDescent="0.3">
      <c r="A449" s="32"/>
      <c r="B449" s="51">
        <v>4</v>
      </c>
      <c r="C449" s="23" t="s">
        <v>539</v>
      </c>
      <c r="D449" s="29" t="s">
        <v>101</v>
      </c>
    </row>
    <row r="450" spans="1:4" x14ac:dyDescent="0.3">
      <c r="A450" s="32"/>
      <c r="B450" s="51">
        <v>4</v>
      </c>
      <c r="C450" s="23" t="s">
        <v>540</v>
      </c>
      <c r="D450" s="29" t="s">
        <v>101</v>
      </c>
    </row>
    <row r="451" spans="1:4" x14ac:dyDescent="0.3">
      <c r="A451" s="32"/>
      <c r="B451" s="51">
        <v>4</v>
      </c>
      <c r="C451" s="23" t="s">
        <v>541</v>
      </c>
      <c r="D451" s="29" t="s">
        <v>101</v>
      </c>
    </row>
    <row r="452" spans="1:4" x14ac:dyDescent="0.3">
      <c r="A452" s="32"/>
      <c r="B452" s="51">
        <v>4</v>
      </c>
      <c r="C452" s="23" t="s">
        <v>542</v>
      </c>
      <c r="D452" s="29" t="s">
        <v>101</v>
      </c>
    </row>
    <row r="453" spans="1:4" x14ac:dyDescent="0.3">
      <c r="A453" s="32"/>
      <c r="B453" s="51">
        <v>4</v>
      </c>
      <c r="C453" s="23" t="s">
        <v>543</v>
      </c>
      <c r="D453" s="29" t="s">
        <v>101</v>
      </c>
    </row>
    <row r="454" spans="1:4" x14ac:dyDescent="0.3">
      <c r="A454" s="32"/>
      <c r="B454" s="51">
        <v>4</v>
      </c>
      <c r="C454" s="23" t="s">
        <v>544</v>
      </c>
      <c r="D454" s="29" t="s">
        <v>101</v>
      </c>
    </row>
    <row r="455" spans="1:4" x14ac:dyDescent="0.3">
      <c r="A455" s="32"/>
      <c r="B455" s="51">
        <v>4</v>
      </c>
      <c r="C455" s="23" t="s">
        <v>545</v>
      </c>
      <c r="D455" s="29" t="s">
        <v>101</v>
      </c>
    </row>
    <row r="456" spans="1:4" x14ac:dyDescent="0.3">
      <c r="A456" s="32"/>
      <c r="B456" s="51"/>
      <c r="C456" s="23"/>
      <c r="D456" s="29"/>
    </row>
    <row r="457" spans="1:4" x14ac:dyDescent="0.3">
      <c r="A457" s="31" t="str">
        <f>IF(LEN(A458&amp;A459&amp;A460&amp;A461&amp;A462&amp;A463&amp;A464&amp;A465&amp;A466&amp;A467&amp;A468&amp;A469&amp;A470&amp;A471&amp;A472&amp;A473&amp;A474&amp;A475&amp;A476&amp;A477&amp;A478&amp;A479&amp;A480&amp;A481&amp;A482&amp;A483&amp;A484&amp;A485&amp;A486&amp;A487&amp;A488&amp;A489&amp;A490&amp;A491&amp;A492&amp;A493&amp;A494&amp;A495&amp;A496&amp;A497&amp;A498&amp;A499&amp;A500&amp;A501&amp;A502&amp;A503&amp;A504&amp;A505&amp;A506&amp;A507&amp;A508&amp;A509&amp;A510&amp;A511&amp;A512&amp;A513&amp;A514&amp;A515&amp;A516&amp;A517&amp;A518&amp;A519&amp;A520&amp;A521&amp;A522&amp;A523&amp;A524&amp;A525&amp;A526&amp;A527&amp;A528&amp;A529&amp;A530&amp;A531&amp;A532&amp;A533&amp;A534&amp;A535&amp;A536&amp;A537&amp;A538&amp;A539&amp;A540&amp;A541&amp;A542&amp;A543&amp;A544&amp;A545&amp;A546&amp;A547&amp;A548&amp;A549&amp;A550&amp;A551&amp;A552&amp;A553&amp;A554&amp;A555&amp;A556&amp;A557&amp;A558&amp;A559&amp;A560&amp;A561&amp;A562&amp;A563&amp;A564&amp;A565&amp;A566&amp;A567&amp;A568&amp;A569&amp;A570&amp;A571)=0,"","x")</f>
        <v/>
      </c>
      <c r="B457" s="31"/>
      <c r="C457" s="24" t="s">
        <v>546</v>
      </c>
      <c r="D457" s="28"/>
    </row>
    <row r="458" spans="1:4" x14ac:dyDescent="0.3">
      <c r="A458" s="32"/>
      <c r="B458" s="51">
        <v>5</v>
      </c>
      <c r="C458" s="35" t="s">
        <v>547</v>
      </c>
      <c r="D458" s="36" t="s">
        <v>101</v>
      </c>
    </row>
    <row r="459" spans="1:4" x14ac:dyDescent="0.3">
      <c r="A459" s="32"/>
      <c r="B459" s="51">
        <v>5</v>
      </c>
      <c r="C459" s="35" t="s">
        <v>548</v>
      </c>
      <c r="D459" s="36" t="s">
        <v>101</v>
      </c>
    </row>
    <row r="460" spans="1:4" x14ac:dyDescent="0.3">
      <c r="A460" s="32"/>
      <c r="B460" s="51">
        <v>5</v>
      </c>
      <c r="C460" s="23" t="s">
        <v>549</v>
      </c>
      <c r="D460" s="29" t="s">
        <v>101</v>
      </c>
    </row>
    <row r="461" spans="1:4" x14ac:dyDescent="0.3">
      <c r="A461" s="32"/>
      <c r="B461" s="51">
        <v>5</v>
      </c>
      <c r="C461" s="23" t="s">
        <v>550</v>
      </c>
      <c r="D461" s="29" t="s">
        <v>101</v>
      </c>
    </row>
    <row r="462" spans="1:4" x14ac:dyDescent="0.3">
      <c r="A462" s="32"/>
      <c r="B462" s="51">
        <v>5</v>
      </c>
      <c r="C462" s="23" t="s">
        <v>551</v>
      </c>
      <c r="D462" s="29" t="s">
        <v>101</v>
      </c>
    </row>
    <row r="463" spans="1:4" x14ac:dyDescent="0.3">
      <c r="A463" s="32"/>
      <c r="B463" s="51">
        <v>5</v>
      </c>
      <c r="C463" s="23" t="s">
        <v>552</v>
      </c>
      <c r="D463" s="29" t="s">
        <v>101</v>
      </c>
    </row>
    <row r="464" spans="1:4" x14ac:dyDescent="0.3">
      <c r="A464" s="32"/>
      <c r="B464" s="51">
        <v>5</v>
      </c>
      <c r="C464" s="23" t="s">
        <v>553</v>
      </c>
      <c r="D464" s="29" t="s">
        <v>101</v>
      </c>
    </row>
    <row r="465" spans="1:4" x14ac:dyDescent="0.3">
      <c r="A465" s="32"/>
      <c r="B465" s="51">
        <v>5</v>
      </c>
      <c r="C465" s="23" t="s">
        <v>554</v>
      </c>
      <c r="D465" s="29" t="s">
        <v>101</v>
      </c>
    </row>
    <row r="466" spans="1:4" x14ac:dyDescent="0.3">
      <c r="A466" s="32"/>
      <c r="B466" s="51">
        <v>5</v>
      </c>
      <c r="C466" s="23" t="s">
        <v>555</v>
      </c>
      <c r="D466" s="29" t="s">
        <v>101</v>
      </c>
    </row>
    <row r="467" spans="1:4" x14ac:dyDescent="0.3">
      <c r="A467" s="32"/>
      <c r="B467" s="51">
        <v>5</v>
      </c>
      <c r="C467" s="23" t="s">
        <v>556</v>
      </c>
      <c r="D467" s="29" t="s">
        <v>101</v>
      </c>
    </row>
    <row r="468" spans="1:4" x14ac:dyDescent="0.3">
      <c r="A468" s="32"/>
      <c r="B468" s="51">
        <v>5</v>
      </c>
      <c r="C468" s="23" t="s">
        <v>557</v>
      </c>
      <c r="D468" s="29" t="s">
        <v>101</v>
      </c>
    </row>
    <row r="469" spans="1:4" x14ac:dyDescent="0.3">
      <c r="A469" s="32"/>
      <c r="B469" s="51">
        <v>5</v>
      </c>
      <c r="C469" s="23" t="s">
        <v>558</v>
      </c>
      <c r="D469" s="29" t="s">
        <v>101</v>
      </c>
    </row>
    <row r="470" spans="1:4" x14ac:dyDescent="0.3">
      <c r="A470" s="32"/>
      <c r="B470" s="51">
        <v>5</v>
      </c>
      <c r="C470" s="23" t="s">
        <v>559</v>
      </c>
      <c r="D470" s="29" t="s">
        <v>101</v>
      </c>
    </row>
    <row r="471" spans="1:4" x14ac:dyDescent="0.3">
      <c r="A471" s="32"/>
      <c r="B471" s="51">
        <v>5</v>
      </c>
      <c r="C471" s="23" t="s">
        <v>560</v>
      </c>
      <c r="D471" s="29" t="s">
        <v>101</v>
      </c>
    </row>
    <row r="472" spans="1:4" x14ac:dyDescent="0.3">
      <c r="A472" s="32"/>
      <c r="B472" s="51">
        <v>5</v>
      </c>
      <c r="C472" s="23" t="s">
        <v>561</v>
      </c>
      <c r="D472" s="29" t="s">
        <v>101</v>
      </c>
    </row>
    <row r="473" spans="1:4" x14ac:dyDescent="0.3">
      <c r="A473" s="32"/>
      <c r="B473" s="51">
        <v>5</v>
      </c>
      <c r="C473" s="23" t="s">
        <v>562</v>
      </c>
      <c r="D473" s="29" t="s">
        <v>101</v>
      </c>
    </row>
    <row r="474" spans="1:4" x14ac:dyDescent="0.3">
      <c r="A474" s="32"/>
      <c r="B474" s="51">
        <v>5</v>
      </c>
      <c r="C474" s="23" t="s">
        <v>563</v>
      </c>
      <c r="D474" s="29" t="s">
        <v>101</v>
      </c>
    </row>
    <row r="475" spans="1:4" x14ac:dyDescent="0.3">
      <c r="A475" s="32"/>
      <c r="B475" s="51">
        <v>5</v>
      </c>
      <c r="C475" s="23" t="s">
        <v>564</v>
      </c>
      <c r="D475" s="29" t="s">
        <v>101</v>
      </c>
    </row>
    <row r="476" spans="1:4" x14ac:dyDescent="0.3">
      <c r="A476" s="32"/>
      <c r="B476" s="51">
        <v>5</v>
      </c>
      <c r="C476" s="23" t="s">
        <v>565</v>
      </c>
      <c r="D476" s="29" t="s">
        <v>101</v>
      </c>
    </row>
    <row r="477" spans="1:4" x14ac:dyDescent="0.3">
      <c r="A477" s="32"/>
      <c r="B477" s="51">
        <v>5</v>
      </c>
      <c r="C477" s="23" t="s">
        <v>566</v>
      </c>
      <c r="D477" s="29" t="s">
        <v>101</v>
      </c>
    </row>
    <row r="478" spans="1:4" x14ac:dyDescent="0.3">
      <c r="A478" s="32"/>
      <c r="B478" s="51">
        <v>5</v>
      </c>
      <c r="C478" s="23" t="s">
        <v>567</v>
      </c>
      <c r="D478" s="29" t="s">
        <v>101</v>
      </c>
    </row>
    <row r="479" spans="1:4" x14ac:dyDescent="0.3">
      <c r="A479" s="32"/>
      <c r="B479" s="51">
        <v>5</v>
      </c>
      <c r="C479" s="23" t="s">
        <v>568</v>
      </c>
      <c r="D479" s="29" t="s">
        <v>101</v>
      </c>
    </row>
    <row r="480" spans="1:4" x14ac:dyDescent="0.3">
      <c r="A480" s="32"/>
      <c r="B480" s="51">
        <v>5</v>
      </c>
      <c r="C480" s="23" t="s">
        <v>569</v>
      </c>
      <c r="D480" s="29" t="s">
        <v>101</v>
      </c>
    </row>
    <row r="481" spans="1:4" x14ac:dyDescent="0.3">
      <c r="A481" s="32"/>
      <c r="B481" s="51">
        <v>5</v>
      </c>
      <c r="C481" s="23" t="s">
        <v>570</v>
      </c>
      <c r="D481" s="29" t="s">
        <v>101</v>
      </c>
    </row>
    <row r="482" spans="1:4" x14ac:dyDescent="0.3">
      <c r="A482" s="32"/>
      <c r="B482" s="51">
        <v>5</v>
      </c>
      <c r="C482" s="23" t="s">
        <v>571</v>
      </c>
      <c r="D482" s="29" t="s">
        <v>101</v>
      </c>
    </row>
    <row r="483" spans="1:4" x14ac:dyDescent="0.3">
      <c r="A483" s="32"/>
      <c r="B483" s="51">
        <v>5</v>
      </c>
      <c r="C483" s="23" t="s">
        <v>572</v>
      </c>
      <c r="D483" s="29" t="s">
        <v>101</v>
      </c>
    </row>
    <row r="484" spans="1:4" x14ac:dyDescent="0.3">
      <c r="A484" s="32"/>
      <c r="B484" s="51">
        <v>5</v>
      </c>
      <c r="C484" s="23" t="s">
        <v>573</v>
      </c>
      <c r="D484" s="29" t="s">
        <v>101</v>
      </c>
    </row>
    <row r="485" spans="1:4" x14ac:dyDescent="0.3">
      <c r="A485" s="32"/>
      <c r="B485" s="51">
        <v>5</v>
      </c>
      <c r="C485" s="23" t="s">
        <v>574</v>
      </c>
      <c r="D485" s="29" t="s">
        <v>101</v>
      </c>
    </row>
    <row r="486" spans="1:4" x14ac:dyDescent="0.3">
      <c r="A486" s="32"/>
      <c r="B486" s="51">
        <v>5</v>
      </c>
      <c r="C486" s="23" t="s">
        <v>575</v>
      </c>
      <c r="D486" s="29" t="s">
        <v>101</v>
      </c>
    </row>
    <row r="487" spans="1:4" x14ac:dyDescent="0.3">
      <c r="A487" s="32"/>
      <c r="B487" s="51">
        <v>5</v>
      </c>
      <c r="C487" s="23" t="s">
        <v>576</v>
      </c>
      <c r="D487" s="29" t="s">
        <v>101</v>
      </c>
    </row>
    <row r="488" spans="1:4" x14ac:dyDescent="0.3">
      <c r="A488" s="32"/>
      <c r="B488" s="51">
        <v>5</v>
      </c>
      <c r="C488" s="23" t="s">
        <v>577</v>
      </c>
      <c r="D488" s="29" t="s">
        <v>101</v>
      </c>
    </row>
    <row r="489" spans="1:4" x14ac:dyDescent="0.3">
      <c r="A489" s="32"/>
      <c r="B489" s="51">
        <v>5</v>
      </c>
      <c r="C489" s="23" t="s">
        <v>578</v>
      </c>
      <c r="D489" s="29" t="s">
        <v>101</v>
      </c>
    </row>
    <row r="490" spans="1:4" x14ac:dyDescent="0.3">
      <c r="A490" s="32"/>
      <c r="B490" s="51">
        <v>5</v>
      </c>
      <c r="C490" s="23" t="s">
        <v>579</v>
      </c>
      <c r="D490" s="29" t="s">
        <v>101</v>
      </c>
    </row>
    <row r="491" spans="1:4" x14ac:dyDescent="0.3">
      <c r="A491" s="32"/>
      <c r="B491" s="51">
        <v>5</v>
      </c>
      <c r="C491" s="23" t="s">
        <v>580</v>
      </c>
      <c r="D491" s="29" t="s">
        <v>101</v>
      </c>
    </row>
    <row r="492" spans="1:4" x14ac:dyDescent="0.3">
      <c r="A492" s="32"/>
      <c r="B492" s="51">
        <v>5</v>
      </c>
      <c r="C492" s="23" t="s">
        <v>581</v>
      </c>
      <c r="D492" s="29" t="s">
        <v>101</v>
      </c>
    </row>
    <row r="493" spans="1:4" x14ac:dyDescent="0.3">
      <c r="A493" s="32"/>
      <c r="B493" s="51">
        <v>5</v>
      </c>
      <c r="C493" s="23" t="s">
        <v>582</v>
      </c>
      <c r="D493" s="29" t="s">
        <v>101</v>
      </c>
    </row>
    <row r="494" spans="1:4" x14ac:dyDescent="0.3">
      <c r="A494" s="32"/>
      <c r="B494" s="51">
        <v>5</v>
      </c>
      <c r="C494" s="23" t="s">
        <v>583</v>
      </c>
      <c r="D494" s="29" t="s">
        <v>101</v>
      </c>
    </row>
    <row r="495" spans="1:4" x14ac:dyDescent="0.3">
      <c r="A495" s="32"/>
      <c r="B495" s="51">
        <v>5</v>
      </c>
      <c r="C495" s="23" t="s">
        <v>584</v>
      </c>
      <c r="D495" s="29" t="s">
        <v>101</v>
      </c>
    </row>
    <row r="496" spans="1:4" x14ac:dyDescent="0.3">
      <c r="A496" s="32"/>
      <c r="B496" s="51">
        <v>5</v>
      </c>
      <c r="C496" s="23" t="s">
        <v>585</v>
      </c>
      <c r="D496" s="29" t="s">
        <v>101</v>
      </c>
    </row>
    <row r="497" spans="1:4" x14ac:dyDescent="0.3">
      <c r="A497" s="32"/>
      <c r="B497" s="51">
        <v>5</v>
      </c>
      <c r="C497" s="23" t="s">
        <v>586</v>
      </c>
      <c r="D497" s="29" t="s">
        <v>101</v>
      </c>
    </row>
    <row r="498" spans="1:4" x14ac:dyDescent="0.3">
      <c r="A498" s="32"/>
      <c r="B498" s="51">
        <v>5</v>
      </c>
      <c r="C498" s="23" t="s">
        <v>587</v>
      </c>
      <c r="D498" s="29" t="s">
        <v>101</v>
      </c>
    </row>
    <row r="499" spans="1:4" x14ac:dyDescent="0.3">
      <c r="A499" s="32"/>
      <c r="B499" s="51">
        <v>5</v>
      </c>
      <c r="C499" s="23" t="s">
        <v>588</v>
      </c>
      <c r="D499" s="29" t="s">
        <v>101</v>
      </c>
    </row>
    <row r="500" spans="1:4" x14ac:dyDescent="0.3">
      <c r="A500" s="32"/>
      <c r="B500" s="51">
        <v>5</v>
      </c>
      <c r="C500" s="23" t="s">
        <v>589</v>
      </c>
      <c r="D500" s="29" t="s">
        <v>101</v>
      </c>
    </row>
    <row r="501" spans="1:4" x14ac:dyDescent="0.3">
      <c r="A501" s="32"/>
      <c r="B501" s="51">
        <v>5</v>
      </c>
      <c r="C501" s="23" t="s">
        <v>590</v>
      </c>
      <c r="D501" s="29" t="s">
        <v>101</v>
      </c>
    </row>
    <row r="502" spans="1:4" x14ac:dyDescent="0.3">
      <c r="A502" s="32"/>
      <c r="B502" s="51">
        <v>5</v>
      </c>
      <c r="C502" s="23" t="s">
        <v>591</v>
      </c>
      <c r="D502" s="29" t="s">
        <v>101</v>
      </c>
    </row>
    <row r="503" spans="1:4" x14ac:dyDescent="0.3">
      <c r="A503" s="32"/>
      <c r="B503" s="51">
        <v>5</v>
      </c>
      <c r="C503" s="23" t="s">
        <v>592</v>
      </c>
      <c r="D503" s="29" t="s">
        <v>101</v>
      </c>
    </row>
    <row r="504" spans="1:4" x14ac:dyDescent="0.3">
      <c r="A504" s="32"/>
      <c r="B504" s="51">
        <v>5</v>
      </c>
      <c r="C504" s="23" t="s">
        <v>593</v>
      </c>
      <c r="D504" s="29" t="s">
        <v>101</v>
      </c>
    </row>
    <row r="505" spans="1:4" x14ac:dyDescent="0.3">
      <c r="A505" s="32"/>
      <c r="B505" s="51">
        <v>5</v>
      </c>
      <c r="C505" s="23" t="s">
        <v>594</v>
      </c>
      <c r="D505" s="29" t="s">
        <v>101</v>
      </c>
    </row>
    <row r="506" spans="1:4" x14ac:dyDescent="0.3">
      <c r="A506" s="32"/>
      <c r="B506" s="51">
        <v>5</v>
      </c>
      <c r="C506" s="23" t="s">
        <v>595</v>
      </c>
      <c r="D506" s="29" t="s">
        <v>101</v>
      </c>
    </row>
    <row r="507" spans="1:4" x14ac:dyDescent="0.3">
      <c r="A507" s="32"/>
      <c r="B507" s="51">
        <v>5</v>
      </c>
      <c r="C507" s="23" t="s">
        <v>596</v>
      </c>
      <c r="D507" s="29" t="s">
        <v>101</v>
      </c>
    </row>
    <row r="508" spans="1:4" x14ac:dyDescent="0.3">
      <c r="A508" s="32"/>
      <c r="B508" s="51">
        <v>5</v>
      </c>
      <c r="C508" s="23" t="s">
        <v>597</v>
      </c>
      <c r="D508" s="29" t="s">
        <v>101</v>
      </c>
    </row>
    <row r="509" spans="1:4" x14ac:dyDescent="0.3">
      <c r="A509" s="32"/>
      <c r="B509" s="51">
        <v>5</v>
      </c>
      <c r="C509" s="23" t="s">
        <v>598</v>
      </c>
      <c r="D509" s="29" t="s">
        <v>101</v>
      </c>
    </row>
    <row r="510" spans="1:4" x14ac:dyDescent="0.3">
      <c r="A510" s="32"/>
      <c r="B510" s="51">
        <v>5</v>
      </c>
      <c r="C510" s="23" t="s">
        <v>599</v>
      </c>
      <c r="D510" s="29" t="s">
        <v>101</v>
      </c>
    </row>
    <row r="511" spans="1:4" x14ac:dyDescent="0.3">
      <c r="A511" s="32"/>
      <c r="B511" s="51">
        <v>5</v>
      </c>
      <c r="C511" s="23" t="s">
        <v>600</v>
      </c>
      <c r="D511" s="29" t="s">
        <v>101</v>
      </c>
    </row>
    <row r="512" spans="1:4" x14ac:dyDescent="0.3">
      <c r="A512" s="32"/>
      <c r="B512" s="51">
        <v>5</v>
      </c>
      <c r="C512" s="23" t="s">
        <v>601</v>
      </c>
      <c r="D512" s="29" t="s">
        <v>101</v>
      </c>
    </row>
    <row r="513" spans="1:4" x14ac:dyDescent="0.3">
      <c r="A513" s="32"/>
      <c r="B513" s="51">
        <v>5</v>
      </c>
      <c r="C513" s="23" t="s">
        <v>602</v>
      </c>
      <c r="D513" s="29" t="s">
        <v>101</v>
      </c>
    </row>
    <row r="514" spans="1:4" x14ac:dyDescent="0.3">
      <c r="A514" s="32"/>
      <c r="B514" s="51">
        <v>5</v>
      </c>
      <c r="C514" s="23" t="s">
        <v>603</v>
      </c>
      <c r="D514" s="29" t="s">
        <v>101</v>
      </c>
    </row>
    <row r="515" spans="1:4" x14ac:dyDescent="0.3">
      <c r="A515" s="32"/>
      <c r="B515" s="51">
        <v>5</v>
      </c>
      <c r="C515" s="23" t="s">
        <v>604</v>
      </c>
      <c r="D515" s="29" t="s">
        <v>101</v>
      </c>
    </row>
    <row r="516" spans="1:4" x14ac:dyDescent="0.3">
      <c r="A516" s="32"/>
      <c r="B516" s="51">
        <v>5</v>
      </c>
      <c r="C516" s="23" t="s">
        <v>605</v>
      </c>
      <c r="D516" s="29" t="s">
        <v>101</v>
      </c>
    </row>
    <row r="517" spans="1:4" x14ac:dyDescent="0.3">
      <c r="A517" s="32"/>
      <c r="B517" s="51">
        <v>5</v>
      </c>
      <c r="C517" s="23" t="s">
        <v>606</v>
      </c>
      <c r="D517" s="29" t="s">
        <v>101</v>
      </c>
    </row>
    <row r="518" spans="1:4" x14ac:dyDescent="0.3">
      <c r="A518" s="32"/>
      <c r="B518" s="51">
        <v>5</v>
      </c>
      <c r="C518" s="23" t="s">
        <v>607</v>
      </c>
      <c r="D518" s="29" t="s">
        <v>101</v>
      </c>
    </row>
    <row r="519" spans="1:4" x14ac:dyDescent="0.3">
      <c r="A519" s="32"/>
      <c r="B519" s="51">
        <v>5</v>
      </c>
      <c r="C519" s="23" t="s">
        <v>608</v>
      </c>
      <c r="D519" s="29" t="s">
        <v>101</v>
      </c>
    </row>
    <row r="520" spans="1:4" x14ac:dyDescent="0.3">
      <c r="A520" s="32"/>
      <c r="B520" s="51">
        <v>5</v>
      </c>
      <c r="C520" s="23" t="s">
        <v>609</v>
      </c>
      <c r="D520" s="29" t="s">
        <v>101</v>
      </c>
    </row>
    <row r="521" spans="1:4" x14ac:dyDescent="0.3">
      <c r="A521" s="32"/>
      <c r="B521" s="51">
        <v>5</v>
      </c>
      <c r="C521" s="23" t="s">
        <v>610</v>
      </c>
      <c r="D521" s="29" t="s">
        <v>101</v>
      </c>
    </row>
    <row r="522" spans="1:4" x14ac:dyDescent="0.3">
      <c r="A522" s="32"/>
      <c r="B522" s="51">
        <v>5</v>
      </c>
      <c r="C522" s="23" t="s">
        <v>611</v>
      </c>
      <c r="D522" s="29" t="s">
        <v>101</v>
      </c>
    </row>
    <row r="523" spans="1:4" x14ac:dyDescent="0.3">
      <c r="A523" s="32"/>
      <c r="B523" s="51">
        <v>5</v>
      </c>
      <c r="C523" s="23" t="s">
        <v>612</v>
      </c>
      <c r="D523" s="29" t="s">
        <v>101</v>
      </c>
    </row>
    <row r="524" spans="1:4" x14ac:dyDescent="0.3">
      <c r="A524" s="32"/>
      <c r="B524" s="51">
        <v>5</v>
      </c>
      <c r="C524" s="23" t="s">
        <v>613</v>
      </c>
      <c r="D524" s="29" t="s">
        <v>101</v>
      </c>
    </row>
    <row r="525" spans="1:4" x14ac:dyDescent="0.3">
      <c r="A525" s="32"/>
      <c r="B525" s="51">
        <v>5</v>
      </c>
      <c r="C525" s="23" t="s">
        <v>614</v>
      </c>
      <c r="D525" s="29" t="s">
        <v>101</v>
      </c>
    </row>
    <row r="526" spans="1:4" x14ac:dyDescent="0.3">
      <c r="A526" s="32"/>
      <c r="B526" s="51">
        <v>5</v>
      </c>
      <c r="C526" s="23" t="s">
        <v>615</v>
      </c>
      <c r="D526" s="29" t="s">
        <v>101</v>
      </c>
    </row>
    <row r="527" spans="1:4" x14ac:dyDescent="0.3">
      <c r="A527" s="32"/>
      <c r="B527" s="51">
        <v>5</v>
      </c>
      <c r="C527" s="23" t="s">
        <v>616</v>
      </c>
      <c r="D527" s="29" t="s">
        <v>101</v>
      </c>
    </row>
    <row r="528" spans="1:4" x14ac:dyDescent="0.3">
      <c r="A528" s="32"/>
      <c r="B528" s="51">
        <v>5</v>
      </c>
      <c r="C528" s="23" t="s">
        <v>617</v>
      </c>
      <c r="D528" s="29" t="s">
        <v>101</v>
      </c>
    </row>
    <row r="529" spans="1:4" x14ac:dyDescent="0.3">
      <c r="A529" s="32"/>
      <c r="B529" s="51">
        <v>5</v>
      </c>
      <c r="C529" s="23" t="s">
        <v>618</v>
      </c>
      <c r="D529" s="29" t="s">
        <v>101</v>
      </c>
    </row>
    <row r="530" spans="1:4" x14ac:dyDescent="0.3">
      <c r="A530" s="32"/>
      <c r="B530" s="51">
        <v>5</v>
      </c>
      <c r="C530" s="23" t="s">
        <v>619</v>
      </c>
      <c r="D530" s="29" t="s">
        <v>101</v>
      </c>
    </row>
    <row r="531" spans="1:4" x14ac:dyDescent="0.3">
      <c r="A531" s="32"/>
      <c r="B531" s="51">
        <v>5</v>
      </c>
      <c r="C531" s="23" t="s">
        <v>620</v>
      </c>
      <c r="D531" s="29" t="s">
        <v>101</v>
      </c>
    </row>
    <row r="532" spans="1:4" x14ac:dyDescent="0.3">
      <c r="A532" s="32"/>
      <c r="B532" s="51">
        <v>5</v>
      </c>
      <c r="C532" s="23" t="s">
        <v>621</v>
      </c>
      <c r="D532" s="29" t="s">
        <v>101</v>
      </c>
    </row>
    <row r="533" spans="1:4" x14ac:dyDescent="0.3">
      <c r="A533" s="32"/>
      <c r="B533" s="51">
        <v>5</v>
      </c>
      <c r="C533" s="23" t="s">
        <v>622</v>
      </c>
      <c r="D533" s="29" t="s">
        <v>101</v>
      </c>
    </row>
    <row r="534" spans="1:4" x14ac:dyDescent="0.3">
      <c r="A534" s="32"/>
      <c r="B534" s="51">
        <v>5</v>
      </c>
      <c r="C534" s="23" t="s">
        <v>623</v>
      </c>
      <c r="D534" s="29" t="s">
        <v>101</v>
      </c>
    </row>
    <row r="535" spans="1:4" x14ac:dyDescent="0.3">
      <c r="A535" s="32"/>
      <c r="B535" s="51">
        <v>5</v>
      </c>
      <c r="C535" s="23" t="s">
        <v>624</v>
      </c>
      <c r="D535" s="29" t="s">
        <v>101</v>
      </c>
    </row>
    <row r="536" spans="1:4" x14ac:dyDescent="0.3">
      <c r="A536" s="32"/>
      <c r="B536" s="51">
        <v>5</v>
      </c>
      <c r="C536" s="23" t="s">
        <v>625</v>
      </c>
      <c r="D536" s="29" t="s">
        <v>101</v>
      </c>
    </row>
    <row r="537" spans="1:4" x14ac:dyDescent="0.3">
      <c r="A537" s="32"/>
      <c r="B537" s="51">
        <v>5</v>
      </c>
      <c r="C537" s="23" t="s">
        <v>626</v>
      </c>
      <c r="D537" s="29" t="s">
        <v>101</v>
      </c>
    </row>
    <row r="538" spans="1:4" x14ac:dyDescent="0.3">
      <c r="A538" s="32"/>
      <c r="B538" s="51">
        <v>5</v>
      </c>
      <c r="C538" s="23" t="s">
        <v>627</v>
      </c>
      <c r="D538" s="29" t="s">
        <v>101</v>
      </c>
    </row>
    <row r="539" spans="1:4" x14ac:dyDescent="0.3">
      <c r="A539" s="32"/>
      <c r="B539" s="51">
        <v>5</v>
      </c>
      <c r="C539" s="23" t="s">
        <v>628</v>
      </c>
      <c r="D539" s="29" t="s">
        <v>101</v>
      </c>
    </row>
    <row r="540" spans="1:4" x14ac:dyDescent="0.3">
      <c r="A540" s="32"/>
      <c r="B540" s="51">
        <v>5</v>
      </c>
      <c r="C540" s="23" t="s">
        <v>629</v>
      </c>
      <c r="D540" s="29" t="s">
        <v>101</v>
      </c>
    </row>
    <row r="541" spans="1:4" x14ac:dyDescent="0.3">
      <c r="A541" s="32"/>
      <c r="B541" s="51">
        <v>5</v>
      </c>
      <c r="C541" s="23" t="s">
        <v>630</v>
      </c>
      <c r="D541" s="29" t="s">
        <v>101</v>
      </c>
    </row>
    <row r="542" spans="1:4" x14ac:dyDescent="0.3">
      <c r="A542" s="32"/>
      <c r="B542" s="51">
        <v>5</v>
      </c>
      <c r="C542" s="23" t="s">
        <v>631</v>
      </c>
      <c r="D542" s="29" t="s">
        <v>101</v>
      </c>
    </row>
    <row r="543" spans="1:4" x14ac:dyDescent="0.3">
      <c r="A543" s="32"/>
      <c r="B543" s="51">
        <v>5</v>
      </c>
      <c r="C543" s="23" t="s">
        <v>632</v>
      </c>
      <c r="D543" s="29" t="s">
        <v>101</v>
      </c>
    </row>
    <row r="544" spans="1:4" x14ac:dyDescent="0.3">
      <c r="A544" s="32"/>
      <c r="B544" s="51">
        <v>5</v>
      </c>
      <c r="C544" s="23" t="s">
        <v>633</v>
      </c>
      <c r="D544" s="29" t="s">
        <v>101</v>
      </c>
    </row>
    <row r="545" spans="1:4" x14ac:dyDescent="0.3">
      <c r="A545" s="32"/>
      <c r="B545" s="51">
        <v>5</v>
      </c>
      <c r="C545" s="23" t="s">
        <v>634</v>
      </c>
      <c r="D545" s="29" t="s">
        <v>101</v>
      </c>
    </row>
    <row r="546" spans="1:4" x14ac:dyDescent="0.3">
      <c r="A546" s="32"/>
      <c r="B546" s="51">
        <v>5</v>
      </c>
      <c r="C546" s="23" t="s">
        <v>635</v>
      </c>
      <c r="D546" s="29" t="s">
        <v>101</v>
      </c>
    </row>
    <row r="547" spans="1:4" x14ac:dyDescent="0.3">
      <c r="A547" s="32"/>
      <c r="B547" s="51">
        <v>5</v>
      </c>
      <c r="C547" s="23" t="s">
        <v>636</v>
      </c>
      <c r="D547" s="29" t="s">
        <v>101</v>
      </c>
    </row>
    <row r="548" spans="1:4" x14ac:dyDescent="0.3">
      <c r="A548" s="32"/>
      <c r="B548" s="51">
        <v>5</v>
      </c>
      <c r="C548" s="23" t="s">
        <v>637</v>
      </c>
      <c r="D548" s="29" t="s">
        <v>101</v>
      </c>
    </row>
    <row r="549" spans="1:4" x14ac:dyDescent="0.3">
      <c r="A549" s="32"/>
      <c r="B549" s="51">
        <v>5</v>
      </c>
      <c r="C549" s="23" t="s">
        <v>638</v>
      </c>
      <c r="D549" s="29" t="s">
        <v>101</v>
      </c>
    </row>
    <row r="550" spans="1:4" x14ac:dyDescent="0.3">
      <c r="A550" s="32"/>
      <c r="B550" s="51">
        <v>5</v>
      </c>
      <c r="C550" s="23" t="s">
        <v>639</v>
      </c>
      <c r="D550" s="29" t="s">
        <v>101</v>
      </c>
    </row>
    <row r="551" spans="1:4" x14ac:dyDescent="0.3">
      <c r="A551" s="32"/>
      <c r="B551" s="51">
        <v>5</v>
      </c>
      <c r="C551" s="23" t="s">
        <v>640</v>
      </c>
      <c r="D551" s="29" t="s">
        <v>101</v>
      </c>
    </row>
    <row r="552" spans="1:4" x14ac:dyDescent="0.3">
      <c r="A552" s="32"/>
      <c r="B552" s="51">
        <v>5</v>
      </c>
      <c r="C552" s="23" t="s">
        <v>641</v>
      </c>
      <c r="D552" s="29" t="s">
        <v>101</v>
      </c>
    </row>
    <row r="553" spans="1:4" x14ac:dyDescent="0.3">
      <c r="A553" s="32"/>
      <c r="B553" s="51">
        <v>5</v>
      </c>
      <c r="C553" s="23" t="s">
        <v>642</v>
      </c>
      <c r="D553" s="29" t="s">
        <v>101</v>
      </c>
    </row>
    <row r="554" spans="1:4" x14ac:dyDescent="0.3">
      <c r="A554" s="32"/>
      <c r="B554" s="51">
        <v>5</v>
      </c>
      <c r="C554" s="23" t="s">
        <v>643</v>
      </c>
      <c r="D554" s="29" t="s">
        <v>101</v>
      </c>
    </row>
    <row r="555" spans="1:4" x14ac:dyDescent="0.3">
      <c r="A555" s="32"/>
      <c r="B555" s="51">
        <v>5</v>
      </c>
      <c r="C555" s="23" t="s">
        <v>644</v>
      </c>
      <c r="D555" s="29" t="s">
        <v>101</v>
      </c>
    </row>
    <row r="556" spans="1:4" x14ac:dyDescent="0.3">
      <c r="A556" s="32"/>
      <c r="B556" s="51">
        <v>5</v>
      </c>
      <c r="C556" s="23" t="s">
        <v>645</v>
      </c>
      <c r="D556" s="29" t="s">
        <v>101</v>
      </c>
    </row>
    <row r="557" spans="1:4" x14ac:dyDescent="0.3">
      <c r="A557" s="32"/>
      <c r="B557" s="51">
        <v>5</v>
      </c>
      <c r="C557" s="23" t="s">
        <v>646</v>
      </c>
      <c r="D557" s="29" t="s">
        <v>101</v>
      </c>
    </row>
    <row r="558" spans="1:4" x14ac:dyDescent="0.3">
      <c r="A558" s="32"/>
      <c r="B558" s="51">
        <v>5</v>
      </c>
      <c r="C558" s="23" t="s">
        <v>647</v>
      </c>
      <c r="D558" s="29" t="s">
        <v>101</v>
      </c>
    </row>
    <row r="559" spans="1:4" x14ac:dyDescent="0.3">
      <c r="A559" s="32"/>
      <c r="B559" s="51">
        <v>5</v>
      </c>
      <c r="C559" s="23" t="s">
        <v>648</v>
      </c>
      <c r="D559" s="29" t="s">
        <v>101</v>
      </c>
    </row>
    <row r="560" spans="1:4" x14ac:dyDescent="0.3">
      <c r="A560" s="32"/>
      <c r="B560" s="51">
        <v>5</v>
      </c>
      <c r="C560" s="23" t="s">
        <v>649</v>
      </c>
      <c r="D560" s="29" t="s">
        <v>101</v>
      </c>
    </row>
    <row r="561" spans="1:4" x14ac:dyDescent="0.3">
      <c r="A561" s="32"/>
      <c r="B561" s="51">
        <v>5</v>
      </c>
      <c r="C561" s="23" t="s">
        <v>650</v>
      </c>
      <c r="D561" s="29" t="s">
        <v>101</v>
      </c>
    </row>
    <row r="562" spans="1:4" x14ac:dyDescent="0.3">
      <c r="A562" s="32"/>
      <c r="B562" s="51">
        <v>5</v>
      </c>
      <c r="C562" s="23" t="s">
        <v>651</v>
      </c>
      <c r="D562" s="29" t="s">
        <v>101</v>
      </c>
    </row>
    <row r="563" spans="1:4" x14ac:dyDescent="0.3">
      <c r="A563" s="32"/>
      <c r="B563" s="51">
        <v>5</v>
      </c>
      <c r="C563" s="23" t="s">
        <v>652</v>
      </c>
      <c r="D563" s="29" t="s">
        <v>101</v>
      </c>
    </row>
    <row r="564" spans="1:4" x14ac:dyDescent="0.3">
      <c r="A564" s="32"/>
      <c r="B564" s="51">
        <v>5</v>
      </c>
      <c r="C564" s="23" t="s">
        <v>653</v>
      </c>
      <c r="D564" s="29" t="s">
        <v>101</v>
      </c>
    </row>
    <row r="565" spans="1:4" x14ac:dyDescent="0.3">
      <c r="A565" s="32"/>
      <c r="B565" s="51">
        <v>5</v>
      </c>
      <c r="C565" s="23" t="s">
        <v>654</v>
      </c>
      <c r="D565" s="29" t="s">
        <v>101</v>
      </c>
    </row>
    <row r="566" spans="1:4" x14ac:dyDescent="0.3">
      <c r="A566" s="32"/>
      <c r="B566" s="51">
        <v>5</v>
      </c>
      <c r="C566" s="23" t="s">
        <v>655</v>
      </c>
      <c r="D566" s="29" t="s">
        <v>101</v>
      </c>
    </row>
    <row r="567" spans="1:4" x14ac:dyDescent="0.3">
      <c r="A567" s="32"/>
      <c r="B567" s="51">
        <v>5</v>
      </c>
      <c r="C567" s="23" t="s">
        <v>656</v>
      </c>
      <c r="D567" s="29" t="s">
        <v>101</v>
      </c>
    </row>
    <row r="568" spans="1:4" x14ac:dyDescent="0.3">
      <c r="A568" s="32"/>
      <c r="B568" s="51">
        <v>5</v>
      </c>
      <c r="C568" s="23" t="s">
        <v>657</v>
      </c>
      <c r="D568" s="29" t="s">
        <v>101</v>
      </c>
    </row>
    <row r="569" spans="1:4" x14ac:dyDescent="0.3">
      <c r="A569" s="32"/>
      <c r="B569" s="51">
        <v>5</v>
      </c>
      <c r="C569" s="23" t="s">
        <v>658</v>
      </c>
      <c r="D569" s="29" t="s">
        <v>101</v>
      </c>
    </row>
    <row r="570" spans="1:4" x14ac:dyDescent="0.3">
      <c r="A570" s="32"/>
      <c r="B570" s="51">
        <v>5</v>
      </c>
      <c r="C570" s="23" t="s">
        <v>659</v>
      </c>
      <c r="D570" s="29" t="s">
        <v>101</v>
      </c>
    </row>
    <row r="571" spans="1:4" x14ac:dyDescent="0.3">
      <c r="A571" s="32"/>
      <c r="B571" s="51">
        <v>5</v>
      </c>
      <c r="C571" s="23" t="s">
        <v>660</v>
      </c>
      <c r="D571" s="29" t="s">
        <v>101</v>
      </c>
    </row>
    <row r="572" spans="1:4" x14ac:dyDescent="0.3">
      <c r="A572" s="32"/>
      <c r="B572" s="51"/>
      <c r="C572" s="23"/>
      <c r="D572" s="29"/>
    </row>
    <row r="573" spans="1:4" x14ac:dyDescent="0.3">
      <c r="A573" s="31" t="str">
        <f>IF(LEN(A574&amp;A575&amp;A576&amp;A577&amp;A578&amp;A579&amp;A580&amp;A581&amp;A582&amp;A583&amp;A584&amp;A585&amp;A586&amp;A587&amp;A588&amp;A589&amp;A590&amp;A591&amp;A592&amp;A593&amp;A594&amp;A595&amp;A596&amp;A597&amp;A598&amp;A599&amp;A600&amp;A601&amp;A602&amp;A603&amp;A604&amp;A605&amp;A606&amp;A607&amp;A608&amp;A609&amp;A610&amp;A611&amp;A612&amp;A613&amp;A614&amp;A615&amp;A616&amp;A617&amp;A618&amp;A619&amp;A620&amp;A621&amp;A622&amp;A623&amp;A624&amp;A625&amp;A626&amp;A627&amp;A628&amp;A629&amp;A630&amp;A631&amp;A632&amp;A633&amp;A634&amp;A635&amp;A636&amp;A637&amp;A638&amp;A639&amp;A640&amp;A641&amp;A642&amp;A643&amp;A644&amp;A645&amp;A646&amp;A647&amp;A648&amp;A649&amp;A650)=0,"","x")</f>
        <v/>
      </c>
      <c r="B573" s="31"/>
      <c r="C573" s="24" t="s">
        <v>661</v>
      </c>
      <c r="D573" s="28"/>
    </row>
    <row r="574" spans="1:4" x14ac:dyDescent="0.3">
      <c r="A574" s="32"/>
      <c r="B574" s="51">
        <v>6</v>
      </c>
      <c r="C574" s="23" t="s">
        <v>662</v>
      </c>
      <c r="D574" s="29" t="s">
        <v>101</v>
      </c>
    </row>
    <row r="575" spans="1:4" x14ac:dyDescent="0.3">
      <c r="A575" s="32"/>
      <c r="B575" s="51">
        <v>6</v>
      </c>
      <c r="C575" s="35" t="s">
        <v>663</v>
      </c>
      <c r="D575" s="36" t="s">
        <v>101</v>
      </c>
    </row>
    <row r="576" spans="1:4" x14ac:dyDescent="0.3">
      <c r="A576" s="32"/>
      <c r="B576" s="51">
        <v>6</v>
      </c>
      <c r="C576" s="23" t="s">
        <v>664</v>
      </c>
      <c r="D576" s="29" t="s">
        <v>101</v>
      </c>
    </row>
    <row r="577" spans="1:4" x14ac:dyDescent="0.3">
      <c r="A577" s="32"/>
      <c r="B577" s="51">
        <v>6</v>
      </c>
      <c r="C577" s="35" t="s">
        <v>665</v>
      </c>
      <c r="D577" s="36" t="s">
        <v>101</v>
      </c>
    </row>
    <row r="578" spans="1:4" x14ac:dyDescent="0.3">
      <c r="A578" s="32"/>
      <c r="B578" s="51">
        <v>6</v>
      </c>
      <c r="C578" s="23" t="s">
        <v>666</v>
      </c>
      <c r="D578" s="29" t="s">
        <v>101</v>
      </c>
    </row>
    <row r="579" spans="1:4" x14ac:dyDescent="0.3">
      <c r="A579" s="32"/>
      <c r="B579" s="51">
        <v>6</v>
      </c>
      <c r="C579" s="23" t="s">
        <v>667</v>
      </c>
      <c r="D579" s="29" t="s">
        <v>101</v>
      </c>
    </row>
    <row r="580" spans="1:4" x14ac:dyDescent="0.3">
      <c r="A580" s="32"/>
      <c r="B580" s="51">
        <v>6</v>
      </c>
      <c r="C580" s="23" t="s">
        <v>668</v>
      </c>
      <c r="D580" s="29" t="s">
        <v>101</v>
      </c>
    </row>
    <row r="581" spans="1:4" x14ac:dyDescent="0.3">
      <c r="A581" s="32"/>
      <c r="B581" s="51">
        <v>6</v>
      </c>
      <c r="C581" s="23" t="s">
        <v>669</v>
      </c>
      <c r="D581" s="29" t="s">
        <v>101</v>
      </c>
    </row>
    <row r="582" spans="1:4" x14ac:dyDescent="0.3">
      <c r="A582" s="32"/>
      <c r="B582" s="51">
        <v>6</v>
      </c>
      <c r="C582" s="23" t="s">
        <v>670</v>
      </c>
      <c r="D582" s="29" t="s">
        <v>101</v>
      </c>
    </row>
    <row r="583" spans="1:4" x14ac:dyDescent="0.3">
      <c r="A583" s="32"/>
      <c r="B583" s="51">
        <v>6</v>
      </c>
      <c r="C583" s="23" t="s">
        <v>671</v>
      </c>
      <c r="D583" s="29" t="s">
        <v>101</v>
      </c>
    </row>
    <row r="584" spans="1:4" x14ac:dyDescent="0.3">
      <c r="A584" s="32"/>
      <c r="B584" s="51">
        <v>6</v>
      </c>
      <c r="C584" s="23" t="s">
        <v>672</v>
      </c>
      <c r="D584" s="29" t="s">
        <v>101</v>
      </c>
    </row>
    <row r="585" spans="1:4" x14ac:dyDescent="0.3">
      <c r="A585" s="32"/>
      <c r="B585" s="51">
        <v>6</v>
      </c>
      <c r="C585" s="23" t="s">
        <v>673</v>
      </c>
      <c r="D585" s="29" t="s">
        <v>101</v>
      </c>
    </row>
    <row r="586" spans="1:4" x14ac:dyDescent="0.3">
      <c r="A586" s="32"/>
      <c r="B586" s="51">
        <v>6</v>
      </c>
      <c r="C586" s="23" t="s">
        <v>674</v>
      </c>
      <c r="D586" s="29" t="s">
        <v>101</v>
      </c>
    </row>
    <row r="587" spans="1:4" x14ac:dyDescent="0.3">
      <c r="A587" s="32"/>
      <c r="B587" s="51">
        <v>6</v>
      </c>
      <c r="C587" s="23" t="s">
        <v>675</v>
      </c>
      <c r="D587" s="29" t="s">
        <v>101</v>
      </c>
    </row>
    <row r="588" spans="1:4" x14ac:dyDescent="0.3">
      <c r="A588" s="32"/>
      <c r="B588" s="51">
        <v>6</v>
      </c>
      <c r="C588" s="23" t="s">
        <v>676</v>
      </c>
      <c r="D588" s="29" t="s">
        <v>101</v>
      </c>
    </row>
    <row r="589" spans="1:4" x14ac:dyDescent="0.3">
      <c r="A589" s="32"/>
      <c r="B589" s="51">
        <v>6</v>
      </c>
      <c r="C589" s="23" t="s">
        <v>677</v>
      </c>
      <c r="D589" s="29" t="s">
        <v>101</v>
      </c>
    </row>
    <row r="590" spans="1:4" x14ac:dyDescent="0.3">
      <c r="A590" s="32"/>
      <c r="B590" s="51">
        <v>6</v>
      </c>
      <c r="C590" s="23" t="s">
        <v>678</v>
      </c>
      <c r="D590" s="29" t="s">
        <v>101</v>
      </c>
    </row>
    <row r="591" spans="1:4" x14ac:dyDescent="0.3">
      <c r="A591" s="32"/>
      <c r="B591" s="51">
        <v>6</v>
      </c>
      <c r="C591" s="23" t="s">
        <v>679</v>
      </c>
      <c r="D591" s="29" t="s">
        <v>101</v>
      </c>
    </row>
    <row r="592" spans="1:4" x14ac:dyDescent="0.3">
      <c r="A592" s="32"/>
      <c r="B592" s="51">
        <v>6</v>
      </c>
      <c r="C592" s="23" t="s">
        <v>680</v>
      </c>
      <c r="D592" s="29" t="s">
        <v>101</v>
      </c>
    </row>
    <row r="593" spans="1:4" x14ac:dyDescent="0.3">
      <c r="A593" s="32"/>
      <c r="B593" s="51">
        <v>6</v>
      </c>
      <c r="C593" s="23" t="s">
        <v>681</v>
      </c>
      <c r="D593" s="29" t="s">
        <v>101</v>
      </c>
    </row>
    <row r="594" spans="1:4" x14ac:dyDescent="0.3">
      <c r="A594" s="32"/>
      <c r="B594" s="51">
        <v>6</v>
      </c>
      <c r="C594" s="23" t="s">
        <v>682</v>
      </c>
      <c r="D594" s="29" t="s">
        <v>101</v>
      </c>
    </row>
    <row r="595" spans="1:4" x14ac:dyDescent="0.3">
      <c r="A595" s="32"/>
      <c r="B595" s="51">
        <v>6</v>
      </c>
      <c r="C595" s="23" t="s">
        <v>683</v>
      </c>
      <c r="D595" s="29" t="s">
        <v>101</v>
      </c>
    </row>
    <row r="596" spans="1:4" x14ac:dyDescent="0.3">
      <c r="A596" s="32"/>
      <c r="B596" s="51">
        <v>6</v>
      </c>
      <c r="C596" s="23" t="s">
        <v>684</v>
      </c>
      <c r="D596" s="29" t="s">
        <v>101</v>
      </c>
    </row>
    <row r="597" spans="1:4" x14ac:dyDescent="0.3">
      <c r="A597" s="32"/>
      <c r="B597" s="51">
        <v>6</v>
      </c>
      <c r="C597" s="23" t="s">
        <v>685</v>
      </c>
      <c r="D597" s="29" t="s">
        <v>101</v>
      </c>
    </row>
    <row r="598" spans="1:4" x14ac:dyDescent="0.3">
      <c r="A598" s="32"/>
      <c r="B598" s="51">
        <v>6</v>
      </c>
      <c r="C598" s="23" t="s">
        <v>686</v>
      </c>
      <c r="D598" s="29" t="s">
        <v>101</v>
      </c>
    </row>
    <row r="599" spans="1:4" x14ac:dyDescent="0.3">
      <c r="A599" s="32"/>
      <c r="B599" s="51">
        <v>6</v>
      </c>
      <c r="C599" s="23" t="s">
        <v>687</v>
      </c>
      <c r="D599" s="29" t="s">
        <v>101</v>
      </c>
    </row>
    <row r="600" spans="1:4" x14ac:dyDescent="0.3">
      <c r="A600" s="32"/>
      <c r="B600" s="51">
        <v>6</v>
      </c>
      <c r="C600" s="23" t="s">
        <v>688</v>
      </c>
      <c r="D600" s="29" t="s">
        <v>101</v>
      </c>
    </row>
    <row r="601" spans="1:4" x14ac:dyDescent="0.3">
      <c r="A601" s="32"/>
      <c r="B601" s="51">
        <v>6</v>
      </c>
      <c r="C601" s="23" t="s">
        <v>689</v>
      </c>
      <c r="D601" s="29" t="s">
        <v>101</v>
      </c>
    </row>
    <row r="602" spans="1:4" x14ac:dyDescent="0.3">
      <c r="A602" s="32"/>
      <c r="B602" s="51">
        <v>6</v>
      </c>
      <c r="C602" s="23" t="s">
        <v>690</v>
      </c>
      <c r="D602" s="29" t="s">
        <v>101</v>
      </c>
    </row>
    <row r="603" spans="1:4" x14ac:dyDescent="0.3">
      <c r="A603" s="32"/>
      <c r="B603" s="51">
        <v>6</v>
      </c>
      <c r="C603" s="23" t="s">
        <v>691</v>
      </c>
      <c r="D603" s="29" t="s">
        <v>101</v>
      </c>
    </row>
    <row r="604" spans="1:4" x14ac:dyDescent="0.3">
      <c r="A604" s="32"/>
      <c r="B604" s="51">
        <v>6</v>
      </c>
      <c r="C604" s="23" t="s">
        <v>692</v>
      </c>
      <c r="D604" s="29" t="s">
        <v>101</v>
      </c>
    </row>
    <row r="605" spans="1:4" x14ac:dyDescent="0.3">
      <c r="A605" s="32"/>
      <c r="B605" s="51">
        <v>6</v>
      </c>
      <c r="C605" s="23" t="s">
        <v>693</v>
      </c>
      <c r="D605" s="29" t="s">
        <v>101</v>
      </c>
    </row>
    <row r="606" spans="1:4" x14ac:dyDescent="0.3">
      <c r="A606" s="32"/>
      <c r="B606" s="51">
        <v>6</v>
      </c>
      <c r="C606" s="23" t="s">
        <v>694</v>
      </c>
      <c r="D606" s="29" t="s">
        <v>101</v>
      </c>
    </row>
    <row r="607" spans="1:4" x14ac:dyDescent="0.3">
      <c r="A607" s="32"/>
      <c r="B607" s="51">
        <v>6</v>
      </c>
      <c r="C607" s="23" t="s">
        <v>695</v>
      </c>
      <c r="D607" s="29" t="s">
        <v>101</v>
      </c>
    </row>
    <row r="608" spans="1:4" x14ac:dyDescent="0.3">
      <c r="A608" s="32"/>
      <c r="B608" s="51">
        <v>6</v>
      </c>
      <c r="C608" s="23" t="s">
        <v>696</v>
      </c>
      <c r="D608" s="29" t="s">
        <v>101</v>
      </c>
    </row>
    <row r="609" spans="1:4" x14ac:dyDescent="0.3">
      <c r="A609" s="32"/>
      <c r="B609" s="51">
        <v>6</v>
      </c>
      <c r="C609" s="23" t="s">
        <v>697</v>
      </c>
      <c r="D609" s="29" t="s">
        <v>101</v>
      </c>
    </row>
    <row r="610" spans="1:4" x14ac:dyDescent="0.3">
      <c r="A610" s="32"/>
      <c r="B610" s="51">
        <v>6</v>
      </c>
      <c r="C610" s="23" t="s">
        <v>698</v>
      </c>
      <c r="D610" s="29" t="s">
        <v>101</v>
      </c>
    </row>
    <row r="611" spans="1:4" x14ac:dyDescent="0.3">
      <c r="A611" s="32"/>
      <c r="B611" s="51">
        <v>6</v>
      </c>
      <c r="C611" s="23" t="s">
        <v>699</v>
      </c>
      <c r="D611" s="29" t="s">
        <v>101</v>
      </c>
    </row>
    <row r="612" spans="1:4" x14ac:dyDescent="0.3">
      <c r="A612" s="32"/>
      <c r="B612" s="51">
        <v>6</v>
      </c>
      <c r="C612" s="23" t="s">
        <v>700</v>
      </c>
      <c r="D612" s="29" t="s">
        <v>101</v>
      </c>
    </row>
    <row r="613" spans="1:4" x14ac:dyDescent="0.3">
      <c r="A613" s="32"/>
      <c r="B613" s="51">
        <v>6</v>
      </c>
      <c r="C613" s="23" t="s">
        <v>701</v>
      </c>
      <c r="D613" s="29" t="s">
        <v>101</v>
      </c>
    </row>
    <row r="614" spans="1:4" x14ac:dyDescent="0.3">
      <c r="A614" s="32"/>
      <c r="B614" s="51">
        <v>6</v>
      </c>
      <c r="C614" s="23" t="s">
        <v>702</v>
      </c>
      <c r="D614" s="29" t="s">
        <v>101</v>
      </c>
    </row>
    <row r="615" spans="1:4" x14ac:dyDescent="0.3">
      <c r="A615" s="32"/>
      <c r="B615" s="51">
        <v>6</v>
      </c>
      <c r="C615" s="23" t="s">
        <v>703</v>
      </c>
      <c r="D615" s="29" t="s">
        <v>101</v>
      </c>
    </row>
    <row r="616" spans="1:4" x14ac:dyDescent="0.3">
      <c r="A616" s="32"/>
      <c r="B616" s="51">
        <v>6</v>
      </c>
      <c r="C616" s="23" t="s">
        <v>704</v>
      </c>
      <c r="D616" s="29" t="s">
        <v>101</v>
      </c>
    </row>
    <row r="617" spans="1:4" x14ac:dyDescent="0.3">
      <c r="A617" s="32"/>
      <c r="B617" s="51">
        <v>6</v>
      </c>
      <c r="C617" s="23" t="s">
        <v>705</v>
      </c>
      <c r="D617" s="29" t="s">
        <v>101</v>
      </c>
    </row>
    <row r="618" spans="1:4" x14ac:dyDescent="0.3">
      <c r="A618" s="32"/>
      <c r="B618" s="51">
        <v>6</v>
      </c>
      <c r="C618" s="23" t="s">
        <v>706</v>
      </c>
      <c r="D618" s="29" t="s">
        <v>101</v>
      </c>
    </row>
    <row r="619" spans="1:4" x14ac:dyDescent="0.3">
      <c r="A619" s="32"/>
      <c r="B619" s="51">
        <v>6</v>
      </c>
      <c r="C619" s="23" t="s">
        <v>707</v>
      </c>
      <c r="D619" s="29" t="s">
        <v>101</v>
      </c>
    </row>
    <row r="620" spans="1:4" x14ac:dyDescent="0.3">
      <c r="A620" s="32"/>
      <c r="B620" s="51">
        <v>6</v>
      </c>
      <c r="C620" s="23" t="s">
        <v>708</v>
      </c>
      <c r="D620" s="29" t="s">
        <v>101</v>
      </c>
    </row>
    <row r="621" spans="1:4" x14ac:dyDescent="0.3">
      <c r="A621" s="32"/>
      <c r="B621" s="51">
        <v>6</v>
      </c>
      <c r="C621" s="23" t="s">
        <v>709</v>
      </c>
      <c r="D621" s="29" t="s">
        <v>101</v>
      </c>
    </row>
    <row r="622" spans="1:4" x14ac:dyDescent="0.3">
      <c r="A622" s="32"/>
      <c r="B622" s="51">
        <v>6</v>
      </c>
      <c r="C622" s="23" t="s">
        <v>710</v>
      </c>
      <c r="D622" s="29" t="s">
        <v>101</v>
      </c>
    </row>
    <row r="623" spans="1:4" x14ac:dyDescent="0.3">
      <c r="A623" s="32"/>
      <c r="B623" s="51">
        <v>6</v>
      </c>
      <c r="C623" s="23" t="s">
        <v>711</v>
      </c>
      <c r="D623" s="29" t="s">
        <v>101</v>
      </c>
    </row>
    <row r="624" spans="1:4" x14ac:dyDescent="0.3">
      <c r="A624" s="32"/>
      <c r="B624" s="51">
        <v>6</v>
      </c>
      <c r="C624" s="23" t="s">
        <v>712</v>
      </c>
      <c r="D624" s="29" t="s">
        <v>101</v>
      </c>
    </row>
    <row r="625" spans="1:4" x14ac:dyDescent="0.3">
      <c r="A625" s="32"/>
      <c r="B625" s="51">
        <v>6</v>
      </c>
      <c r="C625" s="23" t="s">
        <v>713</v>
      </c>
      <c r="D625" s="29" t="s">
        <v>101</v>
      </c>
    </row>
    <row r="626" spans="1:4" x14ac:dyDescent="0.3">
      <c r="A626" s="32"/>
      <c r="B626" s="51">
        <v>6</v>
      </c>
      <c r="C626" s="23" t="s">
        <v>714</v>
      </c>
      <c r="D626" s="29" t="s">
        <v>101</v>
      </c>
    </row>
    <row r="627" spans="1:4" x14ac:dyDescent="0.3">
      <c r="A627" s="32"/>
      <c r="B627" s="51">
        <v>6</v>
      </c>
      <c r="C627" s="23" t="s">
        <v>715</v>
      </c>
      <c r="D627" s="29" t="s">
        <v>101</v>
      </c>
    </row>
    <row r="628" spans="1:4" x14ac:dyDescent="0.3">
      <c r="A628" s="32"/>
      <c r="B628" s="51">
        <v>6</v>
      </c>
      <c r="C628" s="23" t="s">
        <v>716</v>
      </c>
      <c r="D628" s="29" t="s">
        <v>101</v>
      </c>
    </row>
    <row r="629" spans="1:4" x14ac:dyDescent="0.3">
      <c r="A629" s="32"/>
      <c r="B629" s="51">
        <v>6</v>
      </c>
      <c r="C629" s="23" t="s">
        <v>717</v>
      </c>
      <c r="D629" s="29" t="s">
        <v>101</v>
      </c>
    </row>
    <row r="630" spans="1:4" x14ac:dyDescent="0.3">
      <c r="A630" s="32"/>
      <c r="B630" s="51">
        <v>6</v>
      </c>
      <c r="C630" s="23" t="s">
        <v>718</v>
      </c>
      <c r="D630" s="29" t="s">
        <v>101</v>
      </c>
    </row>
    <row r="631" spans="1:4" x14ac:dyDescent="0.3">
      <c r="A631" s="32"/>
      <c r="B631" s="51">
        <v>6</v>
      </c>
      <c r="C631" s="23" t="s">
        <v>719</v>
      </c>
      <c r="D631" s="29" t="s">
        <v>101</v>
      </c>
    </row>
    <row r="632" spans="1:4" x14ac:dyDescent="0.3">
      <c r="A632" s="32"/>
      <c r="B632" s="51">
        <v>6</v>
      </c>
      <c r="C632" s="23" t="s">
        <v>720</v>
      </c>
      <c r="D632" s="29" t="s">
        <v>101</v>
      </c>
    </row>
    <row r="633" spans="1:4" x14ac:dyDescent="0.3">
      <c r="A633" s="32"/>
      <c r="B633" s="51">
        <v>6</v>
      </c>
      <c r="C633" s="23" t="s">
        <v>721</v>
      </c>
      <c r="D633" s="29" t="s">
        <v>101</v>
      </c>
    </row>
    <row r="634" spans="1:4" x14ac:dyDescent="0.3">
      <c r="A634" s="32"/>
      <c r="B634" s="51">
        <v>6</v>
      </c>
      <c r="C634" s="23" t="s">
        <v>722</v>
      </c>
      <c r="D634" s="29" t="s">
        <v>101</v>
      </c>
    </row>
    <row r="635" spans="1:4" x14ac:dyDescent="0.3">
      <c r="A635" s="32"/>
      <c r="B635" s="51">
        <v>6</v>
      </c>
      <c r="C635" s="23" t="s">
        <v>723</v>
      </c>
      <c r="D635" s="29" t="s">
        <v>101</v>
      </c>
    </row>
    <row r="636" spans="1:4" x14ac:dyDescent="0.3">
      <c r="A636" s="32"/>
      <c r="B636" s="51">
        <v>6</v>
      </c>
      <c r="C636" s="23" t="s">
        <v>724</v>
      </c>
      <c r="D636" s="29" t="s">
        <v>101</v>
      </c>
    </row>
    <row r="637" spans="1:4" x14ac:dyDescent="0.3">
      <c r="A637" s="32"/>
      <c r="B637" s="51">
        <v>6</v>
      </c>
      <c r="C637" s="23" t="s">
        <v>725</v>
      </c>
      <c r="D637" s="29" t="s">
        <v>101</v>
      </c>
    </row>
    <row r="638" spans="1:4" x14ac:dyDescent="0.3">
      <c r="A638" s="32"/>
      <c r="B638" s="51">
        <v>6</v>
      </c>
      <c r="C638" s="23" t="s">
        <v>726</v>
      </c>
      <c r="D638" s="29" t="s">
        <v>101</v>
      </c>
    </row>
    <row r="639" spans="1:4" x14ac:dyDescent="0.3">
      <c r="A639" s="32"/>
      <c r="B639" s="51">
        <v>6</v>
      </c>
      <c r="C639" s="23" t="s">
        <v>727</v>
      </c>
      <c r="D639" s="29" t="s">
        <v>101</v>
      </c>
    </row>
    <row r="640" spans="1:4" x14ac:dyDescent="0.3">
      <c r="A640" s="32"/>
      <c r="B640" s="51">
        <v>6</v>
      </c>
      <c r="C640" s="23" t="s">
        <v>728</v>
      </c>
      <c r="D640" s="29" t="s">
        <v>101</v>
      </c>
    </row>
    <row r="641" spans="1:4" x14ac:dyDescent="0.3">
      <c r="A641" s="32"/>
      <c r="B641" s="51">
        <v>6</v>
      </c>
      <c r="C641" s="23" t="s">
        <v>729</v>
      </c>
      <c r="D641" s="29" t="s">
        <v>101</v>
      </c>
    </row>
    <row r="642" spans="1:4" x14ac:dyDescent="0.3">
      <c r="A642" s="32"/>
      <c r="B642" s="51">
        <v>6</v>
      </c>
      <c r="C642" s="23" t="s">
        <v>730</v>
      </c>
      <c r="D642" s="29" t="s">
        <v>101</v>
      </c>
    </row>
    <row r="643" spans="1:4" x14ac:dyDescent="0.3">
      <c r="A643" s="32"/>
      <c r="B643" s="51">
        <v>6</v>
      </c>
      <c r="C643" s="23" t="s">
        <v>731</v>
      </c>
      <c r="D643" s="29" t="s">
        <v>101</v>
      </c>
    </row>
    <row r="644" spans="1:4" x14ac:dyDescent="0.3">
      <c r="A644" s="32"/>
      <c r="B644" s="51">
        <v>6</v>
      </c>
      <c r="C644" s="23" t="s">
        <v>732</v>
      </c>
      <c r="D644" s="29" t="s">
        <v>101</v>
      </c>
    </row>
    <row r="645" spans="1:4" x14ac:dyDescent="0.3">
      <c r="A645" s="32"/>
      <c r="B645" s="51">
        <v>6</v>
      </c>
      <c r="C645" s="23" t="s">
        <v>733</v>
      </c>
      <c r="D645" s="29" t="s">
        <v>101</v>
      </c>
    </row>
    <row r="646" spans="1:4" x14ac:dyDescent="0.3">
      <c r="A646" s="32"/>
      <c r="B646" s="51">
        <v>6</v>
      </c>
      <c r="C646" s="23" t="s">
        <v>734</v>
      </c>
      <c r="D646" s="29" t="s">
        <v>101</v>
      </c>
    </row>
    <row r="647" spans="1:4" x14ac:dyDescent="0.3">
      <c r="A647" s="32"/>
      <c r="B647" s="51">
        <v>6</v>
      </c>
      <c r="C647" s="23" t="s">
        <v>735</v>
      </c>
      <c r="D647" s="29" t="s">
        <v>101</v>
      </c>
    </row>
    <row r="648" spans="1:4" x14ac:dyDescent="0.3">
      <c r="A648" s="32"/>
      <c r="B648" s="51">
        <v>6</v>
      </c>
      <c r="C648" s="23" t="s">
        <v>736</v>
      </c>
      <c r="D648" s="29" t="s">
        <v>101</v>
      </c>
    </row>
    <row r="649" spans="1:4" x14ac:dyDescent="0.3">
      <c r="A649" s="32"/>
      <c r="B649" s="51">
        <v>6</v>
      </c>
      <c r="C649" s="23" t="s">
        <v>737</v>
      </c>
      <c r="D649" s="29" t="s">
        <v>101</v>
      </c>
    </row>
    <row r="650" spans="1:4" x14ac:dyDescent="0.3">
      <c r="A650" s="32"/>
      <c r="B650" s="51">
        <v>6</v>
      </c>
      <c r="C650" s="23" t="s">
        <v>738</v>
      </c>
      <c r="D650" s="29" t="s">
        <v>101</v>
      </c>
    </row>
    <row r="651" spans="1:4" x14ac:dyDescent="0.3">
      <c r="A651" s="32"/>
      <c r="B651" s="51"/>
      <c r="C651" s="23"/>
      <c r="D651" s="29"/>
    </row>
    <row r="652" spans="1:4" x14ac:dyDescent="0.3">
      <c r="A652" s="31" t="str">
        <f>IF(LEN(A653&amp;A654&amp;A655&amp;A656&amp;A657&amp;A658&amp;A659&amp;A660&amp;A661&amp;A662&amp;A663&amp;A664&amp;A665&amp;A666&amp;A667&amp;A668&amp;A669&amp;A670&amp;A671&amp;A672&amp;A673&amp;A674&amp;A675&amp;A676&amp;A677&amp;A678&amp;A679&amp;A680&amp;A681&amp;A682&amp;A683&amp;A684&amp;A685&amp;A686&amp;A687&amp;A688&amp;A689&amp;A690&amp;A691&amp;A692&amp;A693&amp;A694&amp;A695&amp;A696&amp;A697&amp;A698&amp;A699&amp;A700&amp;A701&amp;A702&amp;A703&amp;A704&amp;A705&amp;A706&amp;A707&amp;A708&amp;A709&amp;A710&amp;A711&amp;A712&amp;A713&amp;A714&amp;A715&amp;A716&amp;A717&amp;A718&amp;A719&amp;A720&amp;A721&amp;A722&amp;A723&amp;A724&amp;A725&amp;A726&amp;A727&amp;A728&amp;A729&amp;A730)=0,"","x")</f>
        <v/>
      </c>
      <c r="B652" s="31"/>
      <c r="C652" s="24" t="s">
        <v>739</v>
      </c>
      <c r="D652" s="28"/>
    </row>
    <row r="653" spans="1:4" x14ac:dyDescent="0.3">
      <c r="A653" s="32"/>
      <c r="B653" s="51">
        <v>7</v>
      </c>
      <c r="C653" s="35" t="s">
        <v>740</v>
      </c>
      <c r="D653" s="36" t="s">
        <v>101</v>
      </c>
    </row>
    <row r="654" spans="1:4" x14ac:dyDescent="0.3">
      <c r="A654" s="32"/>
      <c r="B654" s="51">
        <v>7</v>
      </c>
      <c r="C654" s="35" t="s">
        <v>741</v>
      </c>
      <c r="D654" s="36" t="s">
        <v>101</v>
      </c>
    </row>
    <row r="655" spans="1:4" x14ac:dyDescent="0.3">
      <c r="A655" s="32"/>
      <c r="B655" s="51">
        <v>7</v>
      </c>
      <c r="C655" s="35" t="s">
        <v>742</v>
      </c>
      <c r="D655" s="36" t="s">
        <v>101</v>
      </c>
    </row>
    <row r="656" spans="1:4" x14ac:dyDescent="0.3">
      <c r="A656" s="32"/>
      <c r="B656" s="51">
        <v>7</v>
      </c>
      <c r="C656" s="23" t="s">
        <v>743</v>
      </c>
      <c r="D656" s="29" t="s">
        <v>101</v>
      </c>
    </row>
    <row r="657" spans="1:4" x14ac:dyDescent="0.3">
      <c r="A657" s="32"/>
      <c r="B657" s="51">
        <v>7</v>
      </c>
      <c r="C657" s="35" t="s">
        <v>744</v>
      </c>
      <c r="D657" s="36" t="s">
        <v>101</v>
      </c>
    </row>
    <row r="658" spans="1:4" x14ac:dyDescent="0.3">
      <c r="A658" s="32"/>
      <c r="B658" s="51">
        <v>7</v>
      </c>
      <c r="C658" s="23" t="s">
        <v>745</v>
      </c>
      <c r="D658" s="29" t="s">
        <v>101</v>
      </c>
    </row>
    <row r="659" spans="1:4" x14ac:dyDescent="0.3">
      <c r="A659" s="32"/>
      <c r="B659" s="51">
        <v>7</v>
      </c>
      <c r="C659" s="23" t="s">
        <v>746</v>
      </c>
      <c r="D659" s="29" t="s">
        <v>101</v>
      </c>
    </row>
    <row r="660" spans="1:4" x14ac:dyDescent="0.3">
      <c r="A660" s="32"/>
      <c r="B660" s="51">
        <v>7</v>
      </c>
      <c r="C660" s="23" t="s">
        <v>747</v>
      </c>
      <c r="D660" s="29" t="s">
        <v>101</v>
      </c>
    </row>
    <row r="661" spans="1:4" x14ac:dyDescent="0.3">
      <c r="A661" s="32"/>
      <c r="B661" s="51">
        <v>7</v>
      </c>
      <c r="C661" s="23" t="s">
        <v>748</v>
      </c>
      <c r="D661" s="29" t="s">
        <v>101</v>
      </c>
    </row>
    <row r="662" spans="1:4" x14ac:dyDescent="0.3">
      <c r="A662" s="32"/>
      <c r="B662" s="51">
        <v>7</v>
      </c>
      <c r="C662" s="23" t="s">
        <v>749</v>
      </c>
      <c r="D662" s="29" t="s">
        <v>101</v>
      </c>
    </row>
    <row r="663" spans="1:4" x14ac:dyDescent="0.3">
      <c r="A663" s="32"/>
      <c r="B663" s="51">
        <v>7</v>
      </c>
      <c r="C663" s="23" t="s">
        <v>750</v>
      </c>
      <c r="D663" s="29" t="s">
        <v>101</v>
      </c>
    </row>
    <row r="664" spans="1:4" x14ac:dyDescent="0.3">
      <c r="A664" s="32"/>
      <c r="B664" s="51">
        <v>7</v>
      </c>
      <c r="C664" s="23" t="s">
        <v>751</v>
      </c>
      <c r="D664" s="29" t="s">
        <v>101</v>
      </c>
    </row>
    <row r="665" spans="1:4" x14ac:dyDescent="0.3">
      <c r="A665" s="32"/>
      <c r="B665" s="51">
        <v>7</v>
      </c>
      <c r="C665" s="23" t="s">
        <v>752</v>
      </c>
      <c r="D665" s="29" t="s">
        <v>101</v>
      </c>
    </row>
    <row r="666" spans="1:4" x14ac:dyDescent="0.3">
      <c r="A666" s="32"/>
      <c r="B666" s="51">
        <v>7</v>
      </c>
      <c r="C666" s="23" t="s">
        <v>753</v>
      </c>
      <c r="D666" s="29" t="s">
        <v>101</v>
      </c>
    </row>
    <row r="667" spans="1:4" x14ac:dyDescent="0.3">
      <c r="A667" s="32"/>
      <c r="B667" s="51">
        <v>7</v>
      </c>
      <c r="C667" s="23" t="s">
        <v>754</v>
      </c>
      <c r="D667" s="29" t="s">
        <v>101</v>
      </c>
    </row>
    <row r="668" spans="1:4" x14ac:dyDescent="0.3">
      <c r="A668" s="32"/>
      <c r="B668" s="51">
        <v>7</v>
      </c>
      <c r="C668" s="23" t="s">
        <v>755</v>
      </c>
      <c r="D668" s="29" t="s">
        <v>101</v>
      </c>
    </row>
    <row r="669" spans="1:4" x14ac:dyDescent="0.3">
      <c r="A669" s="32"/>
      <c r="B669" s="51">
        <v>7</v>
      </c>
      <c r="C669" s="23" t="s">
        <v>756</v>
      </c>
      <c r="D669" s="29" t="s">
        <v>101</v>
      </c>
    </row>
    <row r="670" spans="1:4" x14ac:dyDescent="0.3">
      <c r="A670" s="32"/>
      <c r="B670" s="51">
        <v>7</v>
      </c>
      <c r="C670" s="23" t="s">
        <v>757</v>
      </c>
      <c r="D670" s="29" t="s">
        <v>101</v>
      </c>
    </row>
    <row r="671" spans="1:4" x14ac:dyDescent="0.3">
      <c r="A671" s="32"/>
      <c r="B671" s="51">
        <v>7</v>
      </c>
      <c r="C671" s="23" t="s">
        <v>758</v>
      </c>
      <c r="D671" s="29" t="s">
        <v>101</v>
      </c>
    </row>
    <row r="672" spans="1:4" x14ac:dyDescent="0.3">
      <c r="A672" s="32"/>
      <c r="B672" s="51">
        <v>7</v>
      </c>
      <c r="C672" s="23" t="s">
        <v>759</v>
      </c>
      <c r="D672" s="29" t="s">
        <v>101</v>
      </c>
    </row>
    <row r="673" spans="1:4" x14ac:dyDescent="0.3">
      <c r="A673" s="32"/>
      <c r="B673" s="51">
        <v>7</v>
      </c>
      <c r="C673" s="23" t="s">
        <v>760</v>
      </c>
      <c r="D673" s="29" t="s">
        <v>101</v>
      </c>
    </row>
    <row r="674" spans="1:4" x14ac:dyDescent="0.3">
      <c r="A674" s="32"/>
      <c r="B674" s="51">
        <v>7</v>
      </c>
      <c r="C674" s="23" t="s">
        <v>761</v>
      </c>
      <c r="D674" s="29" t="s">
        <v>101</v>
      </c>
    </row>
    <row r="675" spans="1:4" x14ac:dyDescent="0.3">
      <c r="A675" s="32"/>
      <c r="B675" s="51">
        <v>7</v>
      </c>
      <c r="C675" s="23" t="s">
        <v>762</v>
      </c>
      <c r="D675" s="29" t="s">
        <v>101</v>
      </c>
    </row>
    <row r="676" spans="1:4" x14ac:dyDescent="0.3">
      <c r="A676" s="32"/>
      <c r="B676" s="51">
        <v>7</v>
      </c>
      <c r="C676" s="23" t="s">
        <v>763</v>
      </c>
      <c r="D676" s="29" t="s">
        <v>101</v>
      </c>
    </row>
    <row r="677" spans="1:4" x14ac:dyDescent="0.3">
      <c r="A677" s="32"/>
      <c r="B677" s="51">
        <v>7</v>
      </c>
      <c r="C677" s="23" t="s">
        <v>764</v>
      </c>
      <c r="D677" s="29" t="s">
        <v>101</v>
      </c>
    </row>
    <row r="678" spans="1:4" x14ac:dyDescent="0.3">
      <c r="A678" s="32"/>
      <c r="B678" s="51">
        <v>7</v>
      </c>
      <c r="C678" s="23" t="s">
        <v>765</v>
      </c>
      <c r="D678" s="29" t="s">
        <v>101</v>
      </c>
    </row>
    <row r="679" spans="1:4" x14ac:dyDescent="0.3">
      <c r="A679" s="32"/>
      <c r="B679" s="51">
        <v>7</v>
      </c>
      <c r="C679" s="23" t="s">
        <v>766</v>
      </c>
      <c r="D679" s="29" t="s">
        <v>101</v>
      </c>
    </row>
    <row r="680" spans="1:4" x14ac:dyDescent="0.3">
      <c r="A680" s="32"/>
      <c r="B680" s="51">
        <v>7</v>
      </c>
      <c r="C680" s="23" t="s">
        <v>767</v>
      </c>
      <c r="D680" s="29" t="s">
        <v>101</v>
      </c>
    </row>
    <row r="681" spans="1:4" x14ac:dyDescent="0.3">
      <c r="A681" s="32"/>
      <c r="B681" s="51">
        <v>7</v>
      </c>
      <c r="C681" s="23" t="s">
        <v>768</v>
      </c>
      <c r="D681" s="29" t="s">
        <v>101</v>
      </c>
    </row>
    <row r="682" spans="1:4" x14ac:dyDescent="0.3">
      <c r="A682" s="32"/>
      <c r="B682" s="51">
        <v>7</v>
      </c>
      <c r="C682" s="23" t="s">
        <v>769</v>
      </c>
      <c r="D682" s="29" t="s">
        <v>101</v>
      </c>
    </row>
    <row r="683" spans="1:4" x14ac:dyDescent="0.3">
      <c r="A683" s="32"/>
      <c r="B683" s="51">
        <v>7</v>
      </c>
      <c r="C683" s="23" t="s">
        <v>770</v>
      </c>
      <c r="D683" s="29" t="s">
        <v>101</v>
      </c>
    </row>
    <row r="684" spans="1:4" x14ac:dyDescent="0.3">
      <c r="A684" s="32"/>
      <c r="B684" s="51">
        <v>7</v>
      </c>
      <c r="C684" s="35" t="s">
        <v>771</v>
      </c>
      <c r="D684" s="36" t="s">
        <v>101</v>
      </c>
    </row>
    <row r="685" spans="1:4" x14ac:dyDescent="0.3">
      <c r="A685" s="32"/>
      <c r="B685" s="51">
        <v>7</v>
      </c>
      <c r="C685" s="23" t="s">
        <v>772</v>
      </c>
      <c r="D685" s="29" t="s">
        <v>101</v>
      </c>
    </row>
    <row r="686" spans="1:4" x14ac:dyDescent="0.3">
      <c r="A686" s="32"/>
      <c r="B686" s="51">
        <v>7</v>
      </c>
      <c r="C686" s="23" t="s">
        <v>773</v>
      </c>
      <c r="D686" s="29" t="s">
        <v>101</v>
      </c>
    </row>
    <row r="687" spans="1:4" x14ac:dyDescent="0.3">
      <c r="A687" s="32"/>
      <c r="B687" s="51">
        <v>7</v>
      </c>
      <c r="C687" s="23" t="s">
        <v>774</v>
      </c>
      <c r="D687" s="29" t="s">
        <v>101</v>
      </c>
    </row>
    <row r="688" spans="1:4" x14ac:dyDescent="0.3">
      <c r="A688" s="32"/>
      <c r="B688" s="51">
        <v>7</v>
      </c>
      <c r="C688" s="23" t="s">
        <v>775</v>
      </c>
      <c r="D688" s="29" t="s">
        <v>101</v>
      </c>
    </row>
    <row r="689" spans="1:4" x14ac:dyDescent="0.3">
      <c r="A689" s="32"/>
      <c r="B689" s="51">
        <v>7</v>
      </c>
      <c r="C689" s="23" t="s">
        <v>776</v>
      </c>
      <c r="D689" s="29" t="s">
        <v>101</v>
      </c>
    </row>
    <row r="690" spans="1:4" x14ac:dyDescent="0.3">
      <c r="A690" s="32"/>
      <c r="B690" s="51">
        <v>7</v>
      </c>
      <c r="C690" s="23" t="s">
        <v>777</v>
      </c>
      <c r="D690" s="29" t="s">
        <v>101</v>
      </c>
    </row>
    <row r="691" spans="1:4" x14ac:dyDescent="0.3">
      <c r="A691" s="32"/>
      <c r="B691" s="51">
        <v>7</v>
      </c>
      <c r="C691" s="23" t="s">
        <v>778</v>
      </c>
      <c r="D691" s="29" t="s">
        <v>101</v>
      </c>
    </row>
    <row r="692" spans="1:4" x14ac:dyDescent="0.3">
      <c r="A692" s="32"/>
      <c r="B692" s="51">
        <v>7</v>
      </c>
      <c r="C692" s="23" t="s">
        <v>779</v>
      </c>
      <c r="D692" s="29" t="s">
        <v>101</v>
      </c>
    </row>
    <row r="693" spans="1:4" x14ac:dyDescent="0.3">
      <c r="A693" s="32"/>
      <c r="B693" s="51">
        <v>7</v>
      </c>
      <c r="C693" s="23" t="s">
        <v>780</v>
      </c>
      <c r="D693" s="29" t="s">
        <v>101</v>
      </c>
    </row>
    <row r="694" spans="1:4" x14ac:dyDescent="0.3">
      <c r="A694" s="32"/>
      <c r="B694" s="51">
        <v>7</v>
      </c>
      <c r="C694" s="23" t="s">
        <v>781</v>
      </c>
      <c r="D694" s="29" t="s">
        <v>101</v>
      </c>
    </row>
    <row r="695" spans="1:4" x14ac:dyDescent="0.3">
      <c r="A695" s="32"/>
      <c r="B695" s="51">
        <v>7</v>
      </c>
      <c r="C695" s="23" t="s">
        <v>782</v>
      </c>
      <c r="D695" s="29" t="s">
        <v>101</v>
      </c>
    </row>
    <row r="696" spans="1:4" x14ac:dyDescent="0.3">
      <c r="A696" s="32"/>
      <c r="B696" s="51">
        <v>7</v>
      </c>
      <c r="C696" s="23" t="s">
        <v>783</v>
      </c>
      <c r="D696" s="29" t="s">
        <v>101</v>
      </c>
    </row>
    <row r="697" spans="1:4" x14ac:dyDescent="0.3">
      <c r="A697" s="32"/>
      <c r="B697" s="51">
        <v>7</v>
      </c>
      <c r="C697" s="23" t="s">
        <v>784</v>
      </c>
      <c r="D697" s="29" t="s">
        <v>101</v>
      </c>
    </row>
    <row r="698" spans="1:4" x14ac:dyDescent="0.3">
      <c r="A698" s="32"/>
      <c r="B698" s="51">
        <v>7</v>
      </c>
      <c r="C698" s="23" t="s">
        <v>785</v>
      </c>
      <c r="D698" s="29" t="s">
        <v>101</v>
      </c>
    </row>
    <row r="699" spans="1:4" x14ac:dyDescent="0.3">
      <c r="A699" s="32"/>
      <c r="B699" s="51">
        <v>7</v>
      </c>
      <c r="C699" s="23" t="s">
        <v>786</v>
      </c>
      <c r="D699" s="29" t="s">
        <v>101</v>
      </c>
    </row>
    <row r="700" spans="1:4" x14ac:dyDescent="0.3">
      <c r="A700" s="32"/>
      <c r="B700" s="51">
        <v>7</v>
      </c>
      <c r="C700" s="23" t="s">
        <v>787</v>
      </c>
      <c r="D700" s="29" t="s">
        <v>101</v>
      </c>
    </row>
    <row r="701" spans="1:4" x14ac:dyDescent="0.3">
      <c r="A701" s="32"/>
      <c r="B701" s="51">
        <v>7</v>
      </c>
      <c r="C701" s="23" t="s">
        <v>788</v>
      </c>
      <c r="D701" s="29" t="s">
        <v>101</v>
      </c>
    </row>
    <row r="702" spans="1:4" x14ac:dyDescent="0.3">
      <c r="A702" s="32"/>
      <c r="B702" s="51">
        <v>7</v>
      </c>
      <c r="C702" s="23" t="s">
        <v>789</v>
      </c>
      <c r="D702" s="29" t="s">
        <v>101</v>
      </c>
    </row>
    <row r="703" spans="1:4" x14ac:dyDescent="0.3">
      <c r="A703" s="32"/>
      <c r="B703" s="51">
        <v>7</v>
      </c>
      <c r="C703" s="23" t="s">
        <v>790</v>
      </c>
      <c r="D703" s="29" t="s">
        <v>101</v>
      </c>
    </row>
    <row r="704" spans="1:4" x14ac:dyDescent="0.3">
      <c r="A704" s="32"/>
      <c r="B704" s="51">
        <v>7</v>
      </c>
      <c r="C704" s="23" t="s">
        <v>791</v>
      </c>
      <c r="D704" s="29" t="s">
        <v>101</v>
      </c>
    </row>
    <row r="705" spans="1:4" x14ac:dyDescent="0.3">
      <c r="A705" s="32"/>
      <c r="B705" s="51">
        <v>7</v>
      </c>
      <c r="C705" s="23" t="s">
        <v>792</v>
      </c>
      <c r="D705" s="29" t="s">
        <v>101</v>
      </c>
    </row>
    <row r="706" spans="1:4" x14ac:dyDescent="0.3">
      <c r="A706" s="32"/>
      <c r="B706" s="51">
        <v>7</v>
      </c>
      <c r="C706" s="23" t="s">
        <v>793</v>
      </c>
      <c r="D706" s="29" t="s">
        <v>101</v>
      </c>
    </row>
    <row r="707" spans="1:4" x14ac:dyDescent="0.3">
      <c r="A707" s="32"/>
      <c r="B707" s="51">
        <v>7</v>
      </c>
      <c r="C707" s="23" t="s">
        <v>794</v>
      </c>
      <c r="D707" s="29" t="s">
        <v>101</v>
      </c>
    </row>
    <row r="708" spans="1:4" x14ac:dyDescent="0.3">
      <c r="A708" s="32"/>
      <c r="B708" s="51">
        <v>7</v>
      </c>
      <c r="C708" s="23" t="s">
        <v>795</v>
      </c>
      <c r="D708" s="29" t="s">
        <v>101</v>
      </c>
    </row>
    <row r="709" spans="1:4" x14ac:dyDescent="0.3">
      <c r="A709" s="32"/>
      <c r="B709" s="51">
        <v>7</v>
      </c>
      <c r="C709" s="23" t="s">
        <v>796</v>
      </c>
      <c r="D709" s="29" t="s">
        <v>101</v>
      </c>
    </row>
    <row r="710" spans="1:4" x14ac:dyDescent="0.3">
      <c r="A710" s="32"/>
      <c r="B710" s="51">
        <v>7</v>
      </c>
      <c r="C710" s="23" t="s">
        <v>797</v>
      </c>
      <c r="D710" s="29" t="s">
        <v>101</v>
      </c>
    </row>
    <row r="711" spans="1:4" x14ac:dyDescent="0.3">
      <c r="A711" s="32"/>
      <c r="B711" s="51">
        <v>7</v>
      </c>
      <c r="C711" s="23" t="s">
        <v>798</v>
      </c>
      <c r="D711" s="29" t="s">
        <v>101</v>
      </c>
    </row>
    <row r="712" spans="1:4" x14ac:dyDescent="0.3">
      <c r="A712" s="32"/>
      <c r="B712" s="51">
        <v>7</v>
      </c>
      <c r="C712" s="23" t="s">
        <v>799</v>
      </c>
      <c r="D712" s="29" t="s">
        <v>101</v>
      </c>
    </row>
    <row r="713" spans="1:4" x14ac:dyDescent="0.3">
      <c r="A713" s="32"/>
      <c r="B713" s="51">
        <v>7</v>
      </c>
      <c r="C713" s="23" t="s">
        <v>800</v>
      </c>
      <c r="D713" s="29" t="s">
        <v>101</v>
      </c>
    </row>
    <row r="714" spans="1:4" x14ac:dyDescent="0.3">
      <c r="A714" s="32"/>
      <c r="B714" s="51">
        <v>7</v>
      </c>
      <c r="C714" s="23" t="s">
        <v>801</v>
      </c>
      <c r="D714" s="29" t="s">
        <v>101</v>
      </c>
    </row>
    <row r="715" spans="1:4" x14ac:dyDescent="0.3">
      <c r="A715" s="32"/>
      <c r="B715" s="51">
        <v>7</v>
      </c>
      <c r="C715" s="23" t="s">
        <v>802</v>
      </c>
      <c r="D715" s="29" t="s">
        <v>101</v>
      </c>
    </row>
    <row r="716" spans="1:4" x14ac:dyDescent="0.3">
      <c r="A716" s="32"/>
      <c r="B716" s="51">
        <v>7</v>
      </c>
      <c r="C716" s="35" t="s">
        <v>803</v>
      </c>
      <c r="D716" s="36" t="s">
        <v>101</v>
      </c>
    </row>
    <row r="717" spans="1:4" x14ac:dyDescent="0.3">
      <c r="A717" s="32"/>
      <c r="B717" s="51">
        <v>7</v>
      </c>
      <c r="C717" s="23" t="s">
        <v>804</v>
      </c>
      <c r="D717" s="29" t="s">
        <v>101</v>
      </c>
    </row>
    <row r="718" spans="1:4" x14ac:dyDescent="0.3">
      <c r="A718" s="32"/>
      <c r="B718" s="51">
        <v>7</v>
      </c>
      <c r="C718" s="23" t="s">
        <v>805</v>
      </c>
      <c r="D718" s="29" t="s">
        <v>101</v>
      </c>
    </row>
    <row r="719" spans="1:4" x14ac:dyDescent="0.3">
      <c r="A719" s="32"/>
      <c r="B719" s="51">
        <v>7</v>
      </c>
      <c r="C719" s="23" t="s">
        <v>806</v>
      </c>
      <c r="D719" s="29" t="s">
        <v>101</v>
      </c>
    </row>
    <row r="720" spans="1:4" x14ac:dyDescent="0.3">
      <c r="A720" s="32"/>
      <c r="B720" s="51">
        <v>7</v>
      </c>
      <c r="C720" s="23" t="s">
        <v>807</v>
      </c>
      <c r="D720" s="29" t="s">
        <v>101</v>
      </c>
    </row>
    <row r="721" spans="1:4" x14ac:dyDescent="0.3">
      <c r="A721" s="32"/>
      <c r="B721" s="51">
        <v>7</v>
      </c>
      <c r="C721" s="35" t="s">
        <v>808</v>
      </c>
      <c r="D721" s="36" t="s">
        <v>101</v>
      </c>
    </row>
    <row r="722" spans="1:4" x14ac:dyDescent="0.3">
      <c r="A722" s="32"/>
      <c r="B722" s="51">
        <v>7</v>
      </c>
      <c r="C722" s="23" t="s">
        <v>809</v>
      </c>
      <c r="D722" s="29" t="s">
        <v>101</v>
      </c>
    </row>
    <row r="723" spans="1:4" x14ac:dyDescent="0.3">
      <c r="A723" s="32"/>
      <c r="B723" s="51">
        <v>7</v>
      </c>
      <c r="C723" s="23" t="s">
        <v>810</v>
      </c>
      <c r="D723" s="29" t="s">
        <v>101</v>
      </c>
    </row>
    <row r="724" spans="1:4" x14ac:dyDescent="0.3">
      <c r="A724" s="32"/>
      <c r="B724" s="51">
        <v>7</v>
      </c>
      <c r="C724" s="35" t="s">
        <v>811</v>
      </c>
      <c r="D724" s="36" t="s">
        <v>101</v>
      </c>
    </row>
    <row r="725" spans="1:4" x14ac:dyDescent="0.3">
      <c r="A725" s="32"/>
      <c r="B725" s="51">
        <v>7</v>
      </c>
      <c r="C725" s="23" t="s">
        <v>812</v>
      </c>
      <c r="D725" s="29" t="s">
        <v>101</v>
      </c>
    </row>
    <row r="726" spans="1:4" x14ac:dyDescent="0.3">
      <c r="A726" s="32"/>
      <c r="B726" s="51">
        <v>7</v>
      </c>
      <c r="C726" s="23" t="s">
        <v>813</v>
      </c>
      <c r="D726" s="29" t="s">
        <v>101</v>
      </c>
    </row>
    <row r="727" spans="1:4" x14ac:dyDescent="0.3">
      <c r="A727" s="32"/>
      <c r="B727" s="51">
        <v>7</v>
      </c>
      <c r="C727" s="23" t="s">
        <v>814</v>
      </c>
      <c r="D727" s="29" t="s">
        <v>101</v>
      </c>
    </row>
    <row r="728" spans="1:4" x14ac:dyDescent="0.3">
      <c r="A728" s="32"/>
      <c r="B728" s="51">
        <v>7</v>
      </c>
      <c r="C728" s="23" t="s">
        <v>815</v>
      </c>
      <c r="D728" s="29" t="s">
        <v>101</v>
      </c>
    </row>
    <row r="729" spans="1:4" x14ac:dyDescent="0.3">
      <c r="A729" s="32"/>
      <c r="B729" s="51">
        <v>7</v>
      </c>
      <c r="C729" s="23" t="s">
        <v>816</v>
      </c>
      <c r="D729" s="29" t="s">
        <v>101</v>
      </c>
    </row>
    <row r="730" spans="1:4" x14ac:dyDescent="0.3">
      <c r="A730" s="32"/>
      <c r="B730" s="51">
        <v>7</v>
      </c>
      <c r="C730" s="23" t="s">
        <v>817</v>
      </c>
      <c r="D730" s="29" t="s">
        <v>101</v>
      </c>
    </row>
    <row r="731" spans="1:4" x14ac:dyDescent="0.3">
      <c r="A731" s="32"/>
      <c r="B731" s="55"/>
      <c r="C731" s="23"/>
      <c r="D731" s="29"/>
    </row>
    <row r="732" spans="1:4" x14ac:dyDescent="0.3">
      <c r="A732" s="31" t="str">
        <f>IF(LEN(A733&amp;A734&amp;A735&amp;A736&amp;A737&amp;A738&amp;A739&amp;A740&amp;A741&amp;A742&amp;A743&amp;A744&amp;A745&amp;A746&amp;A747&amp;A748&amp;A749&amp;A750&amp;A751&amp;A752&amp;A753&amp;A754&amp;A755&amp;A756&amp;A757&amp;A758&amp;A759&amp;A760&amp;A761&amp;A762&amp;A763&amp;A764&amp;A765&amp;A766&amp;A767&amp;A768&amp;A769&amp;A770&amp;A771&amp;A772&amp;A773&amp;A774&amp;A775&amp;A776&amp;A777&amp;A778&amp;A779&amp;A780&amp;A781&amp;A782&amp;A783&amp;A784&amp;A785&amp;A786&amp;A787&amp;A788&amp;A789&amp;A790&amp;A791&amp;A792&amp;A793&amp;A794&amp;A795&amp;A796&amp;A797&amp;A798&amp;A799&amp;A800&amp;A801&amp;A802&amp;A803&amp;A804&amp;A805&amp;A806&amp;A807)=0,"","x")</f>
        <v/>
      </c>
      <c r="B732" s="31"/>
      <c r="C732" s="24" t="s">
        <v>818</v>
      </c>
      <c r="D732" s="28"/>
    </row>
    <row r="733" spans="1:4" x14ac:dyDescent="0.3">
      <c r="A733" s="32"/>
      <c r="B733" s="51">
        <v>8</v>
      </c>
      <c r="C733" s="35" t="s">
        <v>819</v>
      </c>
      <c r="D733" s="36" t="s">
        <v>101</v>
      </c>
    </row>
    <row r="734" spans="1:4" x14ac:dyDescent="0.3">
      <c r="A734" s="32"/>
      <c r="B734" s="51">
        <v>8</v>
      </c>
      <c r="C734" s="35" t="s">
        <v>820</v>
      </c>
      <c r="D734" s="36" t="s">
        <v>101</v>
      </c>
    </row>
    <row r="735" spans="1:4" x14ac:dyDescent="0.3">
      <c r="A735" s="32"/>
      <c r="B735" s="51">
        <v>8</v>
      </c>
      <c r="C735" s="23" t="s">
        <v>821</v>
      </c>
      <c r="D735" s="29" t="s">
        <v>101</v>
      </c>
    </row>
    <row r="736" spans="1:4" x14ac:dyDescent="0.3">
      <c r="A736" s="32"/>
      <c r="B736" s="51">
        <v>8</v>
      </c>
      <c r="C736" s="35" t="s">
        <v>822</v>
      </c>
      <c r="D736" s="36" t="s">
        <v>101</v>
      </c>
    </row>
    <row r="737" spans="1:4" x14ac:dyDescent="0.3">
      <c r="A737" s="32"/>
      <c r="B737" s="51">
        <v>8</v>
      </c>
      <c r="C737" s="35" t="s">
        <v>823</v>
      </c>
      <c r="D737" s="36" t="s">
        <v>101</v>
      </c>
    </row>
    <row r="738" spans="1:4" x14ac:dyDescent="0.3">
      <c r="A738" s="32"/>
      <c r="B738" s="51">
        <v>8</v>
      </c>
      <c r="C738" s="23" t="s">
        <v>824</v>
      </c>
      <c r="D738" s="29" t="s">
        <v>101</v>
      </c>
    </row>
    <row r="739" spans="1:4" x14ac:dyDescent="0.3">
      <c r="A739" s="32"/>
      <c r="B739" s="51">
        <v>8</v>
      </c>
      <c r="C739" s="23" t="s">
        <v>825</v>
      </c>
      <c r="D739" s="29" t="s">
        <v>101</v>
      </c>
    </row>
    <row r="740" spans="1:4" x14ac:dyDescent="0.3">
      <c r="A740" s="32"/>
      <c r="B740" s="51">
        <v>8</v>
      </c>
      <c r="C740" s="23" t="s">
        <v>826</v>
      </c>
      <c r="D740" s="29" t="s">
        <v>101</v>
      </c>
    </row>
    <row r="741" spans="1:4" x14ac:dyDescent="0.3">
      <c r="A741" s="32"/>
      <c r="B741" s="51">
        <v>8</v>
      </c>
      <c r="C741" s="23" t="s">
        <v>827</v>
      </c>
      <c r="D741" s="29" t="s">
        <v>101</v>
      </c>
    </row>
    <row r="742" spans="1:4" x14ac:dyDescent="0.3">
      <c r="A742" s="32"/>
      <c r="B742" s="51">
        <v>8</v>
      </c>
      <c r="C742" s="23" t="s">
        <v>828</v>
      </c>
      <c r="D742" s="29" t="s">
        <v>101</v>
      </c>
    </row>
    <row r="743" spans="1:4" x14ac:dyDescent="0.3">
      <c r="A743" s="32"/>
      <c r="B743" s="51">
        <v>8</v>
      </c>
      <c r="C743" s="23" t="s">
        <v>829</v>
      </c>
      <c r="D743" s="29" t="s">
        <v>101</v>
      </c>
    </row>
    <row r="744" spans="1:4" x14ac:dyDescent="0.3">
      <c r="A744" s="32"/>
      <c r="B744" s="51">
        <v>8</v>
      </c>
      <c r="C744" s="23" t="s">
        <v>830</v>
      </c>
      <c r="D744" s="29" t="s">
        <v>101</v>
      </c>
    </row>
    <row r="745" spans="1:4" x14ac:dyDescent="0.3">
      <c r="A745" s="32"/>
      <c r="B745" s="51">
        <v>8</v>
      </c>
      <c r="C745" s="23" t="s">
        <v>831</v>
      </c>
      <c r="D745" s="29" t="s">
        <v>101</v>
      </c>
    </row>
    <row r="746" spans="1:4" x14ac:dyDescent="0.3">
      <c r="A746" s="32"/>
      <c r="B746" s="51">
        <v>8</v>
      </c>
      <c r="C746" s="23" t="s">
        <v>832</v>
      </c>
      <c r="D746" s="29" t="s">
        <v>101</v>
      </c>
    </row>
    <row r="747" spans="1:4" x14ac:dyDescent="0.3">
      <c r="A747" s="32"/>
      <c r="B747" s="51">
        <v>8</v>
      </c>
      <c r="C747" s="23" t="s">
        <v>833</v>
      </c>
      <c r="D747" s="29" t="s">
        <v>101</v>
      </c>
    </row>
    <row r="748" spans="1:4" x14ac:dyDescent="0.3">
      <c r="A748" s="32"/>
      <c r="B748" s="51">
        <v>8</v>
      </c>
      <c r="C748" s="23" t="s">
        <v>834</v>
      </c>
      <c r="D748" s="29" t="s">
        <v>101</v>
      </c>
    </row>
    <row r="749" spans="1:4" x14ac:dyDescent="0.3">
      <c r="A749" s="32"/>
      <c r="B749" s="51">
        <v>8</v>
      </c>
      <c r="C749" s="23" t="s">
        <v>835</v>
      </c>
      <c r="D749" s="29" t="s">
        <v>101</v>
      </c>
    </row>
    <row r="750" spans="1:4" x14ac:dyDescent="0.3">
      <c r="A750" s="32"/>
      <c r="B750" s="51">
        <v>8</v>
      </c>
      <c r="C750" s="23" t="s">
        <v>836</v>
      </c>
      <c r="D750" s="29" t="s">
        <v>101</v>
      </c>
    </row>
    <row r="751" spans="1:4" x14ac:dyDescent="0.3">
      <c r="A751" s="32"/>
      <c r="B751" s="51">
        <v>8</v>
      </c>
      <c r="C751" s="23" t="s">
        <v>837</v>
      </c>
      <c r="D751" s="29" t="s">
        <v>101</v>
      </c>
    </row>
    <row r="752" spans="1:4" x14ac:dyDescent="0.3">
      <c r="A752" s="32"/>
      <c r="B752" s="51">
        <v>8</v>
      </c>
      <c r="C752" s="23" t="s">
        <v>838</v>
      </c>
      <c r="D752" s="29" t="s">
        <v>101</v>
      </c>
    </row>
    <row r="753" spans="1:4" x14ac:dyDescent="0.3">
      <c r="A753" s="32"/>
      <c r="B753" s="51">
        <v>8</v>
      </c>
      <c r="C753" s="23" t="s">
        <v>839</v>
      </c>
      <c r="D753" s="29" t="s">
        <v>101</v>
      </c>
    </row>
    <row r="754" spans="1:4" x14ac:dyDescent="0.3">
      <c r="A754" s="32"/>
      <c r="B754" s="51">
        <v>8</v>
      </c>
      <c r="C754" s="23" t="s">
        <v>840</v>
      </c>
      <c r="D754" s="29" t="s">
        <v>101</v>
      </c>
    </row>
    <row r="755" spans="1:4" x14ac:dyDescent="0.3">
      <c r="A755" s="32"/>
      <c r="B755" s="51">
        <v>8</v>
      </c>
      <c r="C755" s="23" t="s">
        <v>841</v>
      </c>
      <c r="D755" s="29" t="s">
        <v>101</v>
      </c>
    </row>
    <row r="756" spans="1:4" x14ac:dyDescent="0.3">
      <c r="A756" s="32"/>
      <c r="B756" s="51">
        <v>8</v>
      </c>
      <c r="C756" s="23" t="s">
        <v>842</v>
      </c>
      <c r="D756" s="29" t="s">
        <v>101</v>
      </c>
    </row>
    <row r="757" spans="1:4" x14ac:dyDescent="0.3">
      <c r="A757" s="32"/>
      <c r="B757" s="51">
        <v>8</v>
      </c>
      <c r="C757" s="23" t="s">
        <v>843</v>
      </c>
      <c r="D757" s="29" t="s">
        <v>101</v>
      </c>
    </row>
    <row r="758" spans="1:4" x14ac:dyDescent="0.3">
      <c r="A758" s="32"/>
      <c r="B758" s="51">
        <v>8</v>
      </c>
      <c r="C758" s="23" t="s">
        <v>844</v>
      </c>
      <c r="D758" s="29" t="s">
        <v>101</v>
      </c>
    </row>
    <row r="759" spans="1:4" x14ac:dyDescent="0.3">
      <c r="A759" s="32"/>
      <c r="B759" s="51">
        <v>8</v>
      </c>
      <c r="C759" s="23" t="s">
        <v>845</v>
      </c>
      <c r="D759" s="29" t="s">
        <v>101</v>
      </c>
    </row>
    <row r="760" spans="1:4" x14ac:dyDescent="0.3">
      <c r="A760" s="32"/>
      <c r="B760" s="51">
        <v>8</v>
      </c>
      <c r="C760" s="23" t="s">
        <v>846</v>
      </c>
      <c r="D760" s="29" t="s">
        <v>101</v>
      </c>
    </row>
    <row r="761" spans="1:4" x14ac:dyDescent="0.3">
      <c r="A761" s="32"/>
      <c r="B761" s="51">
        <v>8</v>
      </c>
      <c r="C761" s="23" t="s">
        <v>847</v>
      </c>
      <c r="D761" s="29" t="s">
        <v>101</v>
      </c>
    </row>
    <row r="762" spans="1:4" x14ac:dyDescent="0.3">
      <c r="A762" s="32"/>
      <c r="B762" s="51">
        <v>8</v>
      </c>
      <c r="C762" s="23" t="s">
        <v>848</v>
      </c>
      <c r="D762" s="29" t="s">
        <v>101</v>
      </c>
    </row>
    <row r="763" spans="1:4" x14ac:dyDescent="0.3">
      <c r="A763" s="32"/>
      <c r="B763" s="51">
        <v>8</v>
      </c>
      <c r="C763" s="23" t="s">
        <v>849</v>
      </c>
      <c r="D763" s="29" t="s">
        <v>101</v>
      </c>
    </row>
    <row r="764" spans="1:4" x14ac:dyDescent="0.3">
      <c r="A764" s="32"/>
      <c r="B764" s="51">
        <v>8</v>
      </c>
      <c r="C764" s="23" t="s">
        <v>850</v>
      </c>
      <c r="D764" s="29" t="s">
        <v>101</v>
      </c>
    </row>
    <row r="765" spans="1:4" x14ac:dyDescent="0.3">
      <c r="A765" s="32"/>
      <c r="B765" s="51">
        <v>8</v>
      </c>
      <c r="C765" s="23" t="s">
        <v>851</v>
      </c>
      <c r="D765" s="29" t="s">
        <v>101</v>
      </c>
    </row>
    <row r="766" spans="1:4" x14ac:dyDescent="0.3">
      <c r="A766" s="32"/>
      <c r="B766" s="51">
        <v>8</v>
      </c>
      <c r="C766" s="23" t="s">
        <v>852</v>
      </c>
      <c r="D766" s="29" t="s">
        <v>101</v>
      </c>
    </row>
    <row r="767" spans="1:4" x14ac:dyDescent="0.3">
      <c r="A767" s="32"/>
      <c r="B767" s="51">
        <v>8</v>
      </c>
      <c r="C767" s="23" t="s">
        <v>853</v>
      </c>
      <c r="D767" s="29" t="s">
        <v>101</v>
      </c>
    </row>
    <row r="768" spans="1:4" x14ac:dyDescent="0.3">
      <c r="A768" s="32"/>
      <c r="B768" s="51">
        <v>8</v>
      </c>
      <c r="C768" s="23" t="s">
        <v>854</v>
      </c>
      <c r="D768" s="29" t="s">
        <v>101</v>
      </c>
    </row>
    <row r="769" spans="1:4" x14ac:dyDescent="0.3">
      <c r="A769" s="32"/>
      <c r="B769" s="51">
        <v>8</v>
      </c>
      <c r="C769" s="23" t="s">
        <v>855</v>
      </c>
      <c r="D769" s="29" t="s">
        <v>101</v>
      </c>
    </row>
    <row r="770" spans="1:4" x14ac:dyDescent="0.3">
      <c r="A770" s="32"/>
      <c r="B770" s="51">
        <v>8</v>
      </c>
      <c r="C770" s="23" t="s">
        <v>856</v>
      </c>
      <c r="D770" s="29" t="s">
        <v>101</v>
      </c>
    </row>
    <row r="771" spans="1:4" x14ac:dyDescent="0.3">
      <c r="A771" s="32"/>
      <c r="B771" s="51">
        <v>8</v>
      </c>
      <c r="C771" s="23" t="s">
        <v>857</v>
      </c>
      <c r="D771" s="29" t="s">
        <v>101</v>
      </c>
    </row>
    <row r="772" spans="1:4" x14ac:dyDescent="0.3">
      <c r="A772" s="32"/>
      <c r="B772" s="51">
        <v>8</v>
      </c>
      <c r="C772" s="23" t="s">
        <v>858</v>
      </c>
      <c r="D772" s="29" t="s">
        <v>101</v>
      </c>
    </row>
    <row r="773" spans="1:4" x14ac:dyDescent="0.3">
      <c r="A773" s="32"/>
      <c r="B773" s="51">
        <v>8</v>
      </c>
      <c r="C773" s="23" t="s">
        <v>859</v>
      </c>
      <c r="D773" s="29" t="s">
        <v>101</v>
      </c>
    </row>
    <row r="774" spans="1:4" x14ac:dyDescent="0.3">
      <c r="A774" s="32"/>
      <c r="B774" s="51">
        <v>8</v>
      </c>
      <c r="C774" s="23" t="s">
        <v>860</v>
      </c>
      <c r="D774" s="29" t="s">
        <v>101</v>
      </c>
    </row>
    <row r="775" spans="1:4" x14ac:dyDescent="0.3">
      <c r="A775" s="32"/>
      <c r="B775" s="51">
        <v>8</v>
      </c>
      <c r="C775" s="23" t="s">
        <v>861</v>
      </c>
      <c r="D775" s="29" t="s">
        <v>101</v>
      </c>
    </row>
    <row r="776" spans="1:4" x14ac:dyDescent="0.3">
      <c r="A776" s="32"/>
      <c r="B776" s="51">
        <v>8</v>
      </c>
      <c r="C776" s="23" t="s">
        <v>862</v>
      </c>
      <c r="D776" s="29" t="s">
        <v>101</v>
      </c>
    </row>
    <row r="777" spans="1:4" x14ac:dyDescent="0.3">
      <c r="A777" s="32"/>
      <c r="B777" s="51">
        <v>8</v>
      </c>
      <c r="C777" s="23" t="s">
        <v>863</v>
      </c>
      <c r="D777" s="29" t="s">
        <v>101</v>
      </c>
    </row>
    <row r="778" spans="1:4" x14ac:dyDescent="0.3">
      <c r="A778" s="32"/>
      <c r="B778" s="51">
        <v>8</v>
      </c>
      <c r="C778" s="23" t="s">
        <v>864</v>
      </c>
      <c r="D778" s="29" t="s">
        <v>101</v>
      </c>
    </row>
    <row r="779" spans="1:4" x14ac:dyDescent="0.3">
      <c r="A779" s="32"/>
      <c r="B779" s="51">
        <v>8</v>
      </c>
      <c r="C779" s="23" t="s">
        <v>865</v>
      </c>
      <c r="D779" s="29" t="s">
        <v>101</v>
      </c>
    </row>
    <row r="780" spans="1:4" x14ac:dyDescent="0.3">
      <c r="A780" s="32"/>
      <c r="B780" s="51">
        <v>8</v>
      </c>
      <c r="C780" s="23" t="s">
        <v>866</v>
      </c>
      <c r="D780" s="29" t="s">
        <v>101</v>
      </c>
    </row>
    <row r="781" spans="1:4" x14ac:dyDescent="0.3">
      <c r="A781" s="32"/>
      <c r="B781" s="51">
        <v>8</v>
      </c>
      <c r="C781" s="23" t="s">
        <v>867</v>
      </c>
      <c r="D781" s="29" t="s">
        <v>101</v>
      </c>
    </row>
    <row r="782" spans="1:4" x14ac:dyDescent="0.3">
      <c r="A782" s="32"/>
      <c r="B782" s="51">
        <v>8</v>
      </c>
      <c r="C782" s="23" t="s">
        <v>868</v>
      </c>
      <c r="D782" s="29" t="s">
        <v>101</v>
      </c>
    </row>
    <row r="783" spans="1:4" x14ac:dyDescent="0.3">
      <c r="A783" s="32"/>
      <c r="B783" s="51">
        <v>8</v>
      </c>
      <c r="C783" s="23" t="s">
        <v>869</v>
      </c>
      <c r="D783" s="29" t="s">
        <v>101</v>
      </c>
    </row>
    <row r="784" spans="1:4" x14ac:dyDescent="0.3">
      <c r="A784" s="32"/>
      <c r="B784" s="51">
        <v>8</v>
      </c>
      <c r="C784" s="23" t="s">
        <v>870</v>
      </c>
      <c r="D784" s="29" t="s">
        <v>101</v>
      </c>
    </row>
    <row r="785" spans="1:4" x14ac:dyDescent="0.3">
      <c r="A785" s="32"/>
      <c r="B785" s="51">
        <v>8</v>
      </c>
      <c r="C785" s="23" t="s">
        <v>871</v>
      </c>
      <c r="D785" s="29" t="s">
        <v>101</v>
      </c>
    </row>
    <row r="786" spans="1:4" x14ac:dyDescent="0.3">
      <c r="A786" s="32"/>
      <c r="B786" s="51">
        <v>8</v>
      </c>
      <c r="C786" s="23" t="s">
        <v>872</v>
      </c>
      <c r="D786" s="29" t="s">
        <v>101</v>
      </c>
    </row>
    <row r="787" spans="1:4" x14ac:dyDescent="0.3">
      <c r="A787" s="32"/>
      <c r="B787" s="51">
        <v>8</v>
      </c>
      <c r="C787" s="23" t="s">
        <v>873</v>
      </c>
      <c r="D787" s="29" t="s">
        <v>101</v>
      </c>
    </row>
    <row r="788" spans="1:4" x14ac:dyDescent="0.3">
      <c r="A788" s="32"/>
      <c r="B788" s="51">
        <v>8</v>
      </c>
      <c r="C788" s="23" t="s">
        <v>874</v>
      </c>
      <c r="D788" s="29" t="s">
        <v>101</v>
      </c>
    </row>
    <row r="789" spans="1:4" x14ac:dyDescent="0.3">
      <c r="A789" s="32"/>
      <c r="B789" s="51">
        <v>8</v>
      </c>
      <c r="C789" s="23" t="s">
        <v>875</v>
      </c>
      <c r="D789" s="29" t="s">
        <v>101</v>
      </c>
    </row>
    <row r="790" spans="1:4" x14ac:dyDescent="0.3">
      <c r="A790" s="32"/>
      <c r="B790" s="51">
        <v>8</v>
      </c>
      <c r="C790" s="23" t="s">
        <v>876</v>
      </c>
      <c r="D790" s="29" t="s">
        <v>101</v>
      </c>
    </row>
    <row r="791" spans="1:4" x14ac:dyDescent="0.3">
      <c r="A791" s="32"/>
      <c r="B791" s="51">
        <v>8</v>
      </c>
      <c r="C791" s="35" t="s">
        <v>877</v>
      </c>
      <c r="D791" s="36" t="s">
        <v>101</v>
      </c>
    </row>
    <row r="792" spans="1:4" x14ac:dyDescent="0.3">
      <c r="A792" s="32"/>
      <c r="B792" s="51">
        <v>8</v>
      </c>
      <c r="C792" s="23" t="s">
        <v>878</v>
      </c>
      <c r="D792" s="29" t="s">
        <v>101</v>
      </c>
    </row>
    <row r="793" spans="1:4" x14ac:dyDescent="0.3">
      <c r="A793" s="32"/>
      <c r="B793" s="51">
        <v>8</v>
      </c>
      <c r="C793" s="23" t="s">
        <v>879</v>
      </c>
      <c r="D793" s="29" t="s">
        <v>101</v>
      </c>
    </row>
    <row r="794" spans="1:4" x14ac:dyDescent="0.3">
      <c r="A794" s="32"/>
      <c r="B794" s="51">
        <v>8</v>
      </c>
      <c r="C794" s="23" t="s">
        <v>880</v>
      </c>
      <c r="D794" s="29" t="s">
        <v>101</v>
      </c>
    </row>
    <row r="795" spans="1:4" x14ac:dyDescent="0.3">
      <c r="A795" s="32"/>
      <c r="B795" s="51">
        <v>8</v>
      </c>
      <c r="C795" s="23" t="s">
        <v>881</v>
      </c>
      <c r="D795" s="29" t="s">
        <v>101</v>
      </c>
    </row>
    <row r="796" spans="1:4" x14ac:dyDescent="0.3">
      <c r="A796" s="32"/>
      <c r="B796" s="51">
        <v>8</v>
      </c>
      <c r="C796" s="35" t="s">
        <v>882</v>
      </c>
      <c r="D796" s="36" t="s">
        <v>101</v>
      </c>
    </row>
    <row r="797" spans="1:4" x14ac:dyDescent="0.3">
      <c r="A797" s="32"/>
      <c r="B797" s="51">
        <v>8</v>
      </c>
      <c r="C797" s="23" t="s">
        <v>883</v>
      </c>
      <c r="D797" s="29" t="s">
        <v>101</v>
      </c>
    </row>
    <row r="798" spans="1:4" x14ac:dyDescent="0.3">
      <c r="A798" s="32"/>
      <c r="B798" s="51">
        <v>8</v>
      </c>
      <c r="C798" s="23" t="s">
        <v>884</v>
      </c>
      <c r="D798" s="29" t="s">
        <v>101</v>
      </c>
    </row>
    <row r="799" spans="1:4" x14ac:dyDescent="0.3">
      <c r="A799" s="32"/>
      <c r="B799" s="51">
        <v>8</v>
      </c>
      <c r="C799" s="23" t="s">
        <v>885</v>
      </c>
      <c r="D799" s="29" t="s">
        <v>101</v>
      </c>
    </row>
    <row r="800" spans="1:4" x14ac:dyDescent="0.3">
      <c r="A800" s="32"/>
      <c r="B800" s="51">
        <v>8</v>
      </c>
      <c r="C800" s="23" t="s">
        <v>886</v>
      </c>
      <c r="D800" s="29" t="s">
        <v>101</v>
      </c>
    </row>
    <row r="801" spans="1:4" x14ac:dyDescent="0.3">
      <c r="A801" s="32"/>
      <c r="B801" s="51">
        <v>8</v>
      </c>
      <c r="C801" s="23" t="s">
        <v>887</v>
      </c>
      <c r="D801" s="29" t="s">
        <v>101</v>
      </c>
    </row>
    <row r="802" spans="1:4" x14ac:dyDescent="0.3">
      <c r="A802" s="32"/>
      <c r="B802" s="51">
        <v>8</v>
      </c>
      <c r="C802" s="23" t="s">
        <v>888</v>
      </c>
      <c r="D802" s="29" t="s">
        <v>101</v>
      </c>
    </row>
    <row r="803" spans="1:4" x14ac:dyDescent="0.3">
      <c r="A803" s="32"/>
      <c r="B803" s="51">
        <v>8</v>
      </c>
      <c r="C803" s="23" t="s">
        <v>889</v>
      </c>
      <c r="D803" s="29" t="s">
        <v>101</v>
      </c>
    </row>
    <row r="804" spans="1:4" x14ac:dyDescent="0.3">
      <c r="A804" s="32"/>
      <c r="B804" s="51">
        <v>8</v>
      </c>
      <c r="C804" s="23" t="s">
        <v>890</v>
      </c>
      <c r="D804" s="29" t="s">
        <v>101</v>
      </c>
    </row>
    <row r="805" spans="1:4" x14ac:dyDescent="0.3">
      <c r="A805" s="32"/>
      <c r="B805" s="51">
        <v>8</v>
      </c>
      <c r="C805" s="23" t="s">
        <v>891</v>
      </c>
      <c r="D805" s="29" t="s">
        <v>101</v>
      </c>
    </row>
    <row r="806" spans="1:4" x14ac:dyDescent="0.3">
      <c r="A806" s="32"/>
      <c r="B806" s="51">
        <v>8</v>
      </c>
      <c r="C806" s="23" t="s">
        <v>892</v>
      </c>
      <c r="D806" s="29" t="s">
        <v>101</v>
      </c>
    </row>
    <row r="807" spans="1:4" x14ac:dyDescent="0.3">
      <c r="A807" s="32"/>
      <c r="B807" s="51">
        <v>8</v>
      </c>
      <c r="C807" s="23" t="s">
        <v>893</v>
      </c>
      <c r="D807" s="29" t="s">
        <v>101</v>
      </c>
    </row>
    <row r="808" spans="1:4" x14ac:dyDescent="0.3">
      <c r="A808" s="32"/>
      <c r="B808" s="32"/>
      <c r="C808" s="23"/>
      <c r="D808" s="29"/>
    </row>
    <row r="809" spans="1:4" x14ac:dyDescent="0.3">
      <c r="A809" s="31" t="str">
        <f>IF(LEN(A810&amp;A811&amp;A812&amp;A813&amp;A814&amp;A815&amp;A816&amp;A817&amp;A818&amp;A819&amp;A820&amp;A821&amp;A822&amp;A823&amp;A824&amp;A825&amp;A826&amp;A827&amp;A828&amp;A829&amp;A830&amp;A831&amp;A832&amp;A833&amp;A834&amp;A835&amp;A836&amp;A837&amp;A838&amp;A839&amp;A840&amp;A841&amp;A842&amp;A843&amp;A844&amp;A845&amp;A846&amp;A847&amp;A848&amp;A849&amp;A850&amp;A851&amp;A852&amp;A853&amp;A854&amp;A855&amp;A856&amp;A857&amp;A858&amp;A859&amp;A860&amp;A861&amp;A862&amp;A863&amp;A864&amp;A865&amp;A866&amp;A867&amp;A868&amp;A869&amp;A870&amp;A871&amp;A872&amp;A873&amp;A874)=0,"","x")</f>
        <v/>
      </c>
      <c r="B809" s="31"/>
      <c r="C809" s="24" t="s">
        <v>894</v>
      </c>
      <c r="D809" s="28"/>
    </row>
    <row r="810" spans="1:4" x14ac:dyDescent="0.3">
      <c r="A810" s="32"/>
      <c r="B810" s="51">
        <v>9</v>
      </c>
      <c r="C810" s="35" t="s">
        <v>895</v>
      </c>
      <c r="D810" s="36" t="s">
        <v>101</v>
      </c>
    </row>
    <row r="811" spans="1:4" x14ac:dyDescent="0.3">
      <c r="A811" s="32"/>
      <c r="B811" s="51">
        <v>9</v>
      </c>
      <c r="C811" s="23" t="s">
        <v>896</v>
      </c>
      <c r="D811" s="29" t="s">
        <v>101</v>
      </c>
    </row>
    <row r="812" spans="1:4" x14ac:dyDescent="0.3">
      <c r="A812" s="32"/>
      <c r="B812" s="51">
        <v>9</v>
      </c>
      <c r="C812" s="35" t="s">
        <v>897</v>
      </c>
      <c r="D812" s="36" t="s">
        <v>101</v>
      </c>
    </row>
    <row r="813" spans="1:4" x14ac:dyDescent="0.3">
      <c r="A813" s="32"/>
      <c r="B813" s="51">
        <v>9</v>
      </c>
      <c r="C813" s="35" t="s">
        <v>898</v>
      </c>
      <c r="D813" s="36" t="s">
        <v>101</v>
      </c>
    </row>
    <row r="814" spans="1:4" x14ac:dyDescent="0.3">
      <c r="A814" s="32"/>
      <c r="B814" s="51">
        <v>9</v>
      </c>
      <c r="C814" s="23" t="s">
        <v>899</v>
      </c>
      <c r="D814" s="29" t="s">
        <v>101</v>
      </c>
    </row>
    <row r="815" spans="1:4" x14ac:dyDescent="0.3">
      <c r="A815" s="32"/>
      <c r="B815" s="51">
        <v>9</v>
      </c>
      <c r="C815" s="23" t="s">
        <v>900</v>
      </c>
      <c r="D815" s="29" t="s">
        <v>101</v>
      </c>
    </row>
    <row r="816" spans="1:4" x14ac:dyDescent="0.3">
      <c r="A816" s="32"/>
      <c r="B816" s="51">
        <v>9</v>
      </c>
      <c r="C816" s="23" t="s">
        <v>901</v>
      </c>
      <c r="D816" s="29" t="s">
        <v>101</v>
      </c>
    </row>
    <row r="817" spans="1:4" x14ac:dyDescent="0.3">
      <c r="A817" s="32"/>
      <c r="B817" s="51">
        <v>9</v>
      </c>
      <c r="C817" s="23" t="s">
        <v>902</v>
      </c>
      <c r="D817" s="29" t="s">
        <v>101</v>
      </c>
    </row>
    <row r="818" spans="1:4" x14ac:dyDescent="0.3">
      <c r="A818" s="32"/>
      <c r="B818" s="51">
        <v>9</v>
      </c>
      <c r="C818" s="23" t="s">
        <v>903</v>
      </c>
      <c r="D818" s="29" t="s">
        <v>101</v>
      </c>
    </row>
    <row r="819" spans="1:4" x14ac:dyDescent="0.3">
      <c r="A819" s="32"/>
      <c r="B819" s="51">
        <v>9</v>
      </c>
      <c r="C819" s="35" t="s">
        <v>904</v>
      </c>
      <c r="D819" s="36" t="s">
        <v>101</v>
      </c>
    </row>
    <row r="820" spans="1:4" x14ac:dyDescent="0.3">
      <c r="A820" s="32"/>
      <c r="B820" s="51">
        <v>9</v>
      </c>
      <c r="C820" s="23" t="s">
        <v>905</v>
      </c>
      <c r="D820" s="29" t="s">
        <v>101</v>
      </c>
    </row>
    <row r="821" spans="1:4" x14ac:dyDescent="0.3">
      <c r="A821" s="32"/>
      <c r="B821" s="51">
        <v>9</v>
      </c>
      <c r="C821" s="23" t="s">
        <v>906</v>
      </c>
      <c r="D821" s="29" t="s">
        <v>101</v>
      </c>
    </row>
    <row r="822" spans="1:4" x14ac:dyDescent="0.3">
      <c r="A822" s="32"/>
      <c r="B822" s="51">
        <v>9</v>
      </c>
      <c r="C822" s="23" t="s">
        <v>907</v>
      </c>
      <c r="D822" s="29" t="s">
        <v>101</v>
      </c>
    </row>
    <row r="823" spans="1:4" x14ac:dyDescent="0.3">
      <c r="A823" s="32"/>
      <c r="B823" s="51">
        <v>9</v>
      </c>
      <c r="C823" s="23" t="s">
        <v>908</v>
      </c>
      <c r="D823" s="29" t="s">
        <v>101</v>
      </c>
    </row>
    <row r="824" spans="1:4" x14ac:dyDescent="0.3">
      <c r="A824" s="32"/>
      <c r="B824" s="51">
        <v>9</v>
      </c>
      <c r="C824" s="35" t="s">
        <v>909</v>
      </c>
      <c r="D824" s="36" t="s">
        <v>101</v>
      </c>
    </row>
    <row r="825" spans="1:4" x14ac:dyDescent="0.3">
      <c r="A825" s="32"/>
      <c r="B825" s="51">
        <v>9</v>
      </c>
      <c r="C825" s="23" t="s">
        <v>910</v>
      </c>
      <c r="D825" s="29" t="s">
        <v>101</v>
      </c>
    </row>
    <row r="826" spans="1:4" x14ac:dyDescent="0.3">
      <c r="A826" s="32"/>
      <c r="B826" s="51">
        <v>9</v>
      </c>
      <c r="C826" s="23" t="s">
        <v>911</v>
      </c>
      <c r="D826" s="29" t="s">
        <v>101</v>
      </c>
    </row>
    <row r="827" spans="1:4" x14ac:dyDescent="0.3">
      <c r="A827" s="32"/>
      <c r="B827" s="51">
        <v>9</v>
      </c>
      <c r="C827" s="35" t="s">
        <v>912</v>
      </c>
      <c r="D827" s="36" t="s">
        <v>101</v>
      </c>
    </row>
    <row r="828" spans="1:4" x14ac:dyDescent="0.3">
      <c r="A828" s="32"/>
      <c r="B828" s="51">
        <v>9</v>
      </c>
      <c r="C828" s="23" t="s">
        <v>913</v>
      </c>
      <c r="D828" s="29" t="s">
        <v>101</v>
      </c>
    </row>
    <row r="829" spans="1:4" x14ac:dyDescent="0.3">
      <c r="A829" s="32"/>
      <c r="B829" s="51">
        <v>9</v>
      </c>
      <c r="C829" s="23" t="s">
        <v>914</v>
      </c>
      <c r="D829" s="29" t="s">
        <v>101</v>
      </c>
    </row>
    <row r="830" spans="1:4" x14ac:dyDescent="0.3">
      <c r="A830" s="32"/>
      <c r="B830" s="51">
        <v>9</v>
      </c>
      <c r="C830" s="35" t="s">
        <v>915</v>
      </c>
      <c r="D830" s="36" t="s">
        <v>101</v>
      </c>
    </row>
    <row r="831" spans="1:4" x14ac:dyDescent="0.3">
      <c r="A831" s="32"/>
      <c r="B831" s="51">
        <v>9</v>
      </c>
      <c r="C831" s="23" t="s">
        <v>916</v>
      </c>
      <c r="D831" s="29" t="s">
        <v>101</v>
      </c>
    </row>
    <row r="832" spans="1:4" x14ac:dyDescent="0.3">
      <c r="A832" s="32"/>
      <c r="B832" s="51">
        <v>9</v>
      </c>
      <c r="C832" s="23" t="s">
        <v>917</v>
      </c>
      <c r="D832" s="29" t="s">
        <v>101</v>
      </c>
    </row>
    <row r="833" spans="1:4" x14ac:dyDescent="0.3">
      <c r="A833" s="32"/>
      <c r="B833" s="51">
        <v>9</v>
      </c>
      <c r="C833" s="23" t="s">
        <v>918</v>
      </c>
      <c r="D833" s="29" t="s">
        <v>101</v>
      </c>
    </row>
    <row r="834" spans="1:4" x14ac:dyDescent="0.3">
      <c r="A834" s="32"/>
      <c r="B834" s="51">
        <v>9</v>
      </c>
      <c r="C834" s="23" t="s">
        <v>919</v>
      </c>
      <c r="D834" s="29" t="s">
        <v>101</v>
      </c>
    </row>
    <row r="835" spans="1:4" x14ac:dyDescent="0.3">
      <c r="A835" s="32"/>
      <c r="B835" s="51">
        <v>9</v>
      </c>
      <c r="C835" s="23" t="s">
        <v>920</v>
      </c>
      <c r="D835" s="29" t="s">
        <v>101</v>
      </c>
    </row>
    <row r="836" spans="1:4" x14ac:dyDescent="0.3">
      <c r="A836" s="32"/>
      <c r="B836" s="51">
        <v>9</v>
      </c>
      <c r="C836" s="23" t="s">
        <v>921</v>
      </c>
      <c r="D836" s="29" t="s">
        <v>101</v>
      </c>
    </row>
    <row r="837" spans="1:4" x14ac:dyDescent="0.3">
      <c r="A837" s="32"/>
      <c r="B837" s="51">
        <v>9</v>
      </c>
      <c r="C837" s="23" t="s">
        <v>922</v>
      </c>
      <c r="D837" s="29" t="s">
        <v>101</v>
      </c>
    </row>
    <row r="838" spans="1:4" x14ac:dyDescent="0.3">
      <c r="A838" s="32"/>
      <c r="B838" s="51">
        <v>9</v>
      </c>
      <c r="C838" s="23" t="s">
        <v>923</v>
      </c>
      <c r="D838" s="29" t="s">
        <v>101</v>
      </c>
    </row>
    <row r="839" spans="1:4" x14ac:dyDescent="0.3">
      <c r="A839" s="32"/>
      <c r="B839" s="51">
        <v>9</v>
      </c>
      <c r="C839" s="23" t="s">
        <v>924</v>
      </c>
      <c r="D839" s="29" t="s">
        <v>101</v>
      </c>
    </row>
    <row r="840" spans="1:4" x14ac:dyDescent="0.3">
      <c r="A840" s="32"/>
      <c r="B840" s="51">
        <v>9</v>
      </c>
      <c r="C840" s="23" t="s">
        <v>925</v>
      </c>
      <c r="D840" s="29" t="s">
        <v>101</v>
      </c>
    </row>
    <row r="841" spans="1:4" x14ac:dyDescent="0.3">
      <c r="A841" s="32"/>
      <c r="B841" s="51">
        <v>9</v>
      </c>
      <c r="C841" s="23" t="s">
        <v>926</v>
      </c>
      <c r="D841" s="29" t="s">
        <v>101</v>
      </c>
    </row>
    <row r="842" spans="1:4" x14ac:dyDescent="0.3">
      <c r="A842" s="32"/>
      <c r="B842" s="51">
        <v>9</v>
      </c>
      <c r="C842" s="23" t="s">
        <v>927</v>
      </c>
      <c r="D842" s="29" t="s">
        <v>101</v>
      </c>
    </row>
    <row r="843" spans="1:4" x14ac:dyDescent="0.3">
      <c r="A843" s="32"/>
      <c r="B843" s="51">
        <v>9</v>
      </c>
      <c r="C843" s="23" t="s">
        <v>928</v>
      </c>
      <c r="D843" s="29" t="s">
        <v>101</v>
      </c>
    </row>
    <row r="844" spans="1:4" x14ac:dyDescent="0.3">
      <c r="A844" s="32"/>
      <c r="B844" s="51">
        <v>9</v>
      </c>
      <c r="C844" s="23" t="s">
        <v>929</v>
      </c>
      <c r="D844" s="29" t="s">
        <v>101</v>
      </c>
    </row>
    <row r="845" spans="1:4" x14ac:dyDescent="0.3">
      <c r="A845" s="32"/>
      <c r="B845" s="51">
        <v>9</v>
      </c>
      <c r="C845" s="23" t="s">
        <v>930</v>
      </c>
      <c r="D845" s="29" t="s">
        <v>101</v>
      </c>
    </row>
    <row r="846" spans="1:4" x14ac:dyDescent="0.3">
      <c r="A846" s="32"/>
      <c r="B846" s="51">
        <v>9</v>
      </c>
      <c r="C846" s="23" t="s">
        <v>931</v>
      </c>
      <c r="D846" s="29" t="s">
        <v>101</v>
      </c>
    </row>
    <row r="847" spans="1:4" x14ac:dyDescent="0.3">
      <c r="A847" s="32"/>
      <c r="B847" s="51">
        <v>9</v>
      </c>
      <c r="C847" s="23" t="s">
        <v>932</v>
      </c>
      <c r="D847" s="29" t="s">
        <v>101</v>
      </c>
    </row>
    <row r="848" spans="1:4" x14ac:dyDescent="0.3">
      <c r="A848" s="32"/>
      <c r="B848" s="51">
        <v>9</v>
      </c>
      <c r="C848" s="23" t="s">
        <v>933</v>
      </c>
      <c r="D848" s="29" t="s">
        <v>101</v>
      </c>
    </row>
    <row r="849" spans="1:4" x14ac:dyDescent="0.3">
      <c r="A849" s="32"/>
      <c r="B849" s="51">
        <v>9</v>
      </c>
      <c r="C849" s="23" t="s">
        <v>934</v>
      </c>
      <c r="D849" s="29" t="s">
        <v>101</v>
      </c>
    </row>
    <row r="850" spans="1:4" x14ac:dyDescent="0.3">
      <c r="A850" s="32"/>
      <c r="B850" s="51">
        <v>9</v>
      </c>
      <c r="C850" s="23" t="s">
        <v>935</v>
      </c>
      <c r="D850" s="29" t="s">
        <v>101</v>
      </c>
    </row>
    <row r="851" spans="1:4" x14ac:dyDescent="0.3">
      <c r="A851" s="32"/>
      <c r="B851" s="51">
        <v>9</v>
      </c>
      <c r="C851" s="23" t="s">
        <v>936</v>
      </c>
      <c r="D851" s="29" t="s">
        <v>101</v>
      </c>
    </row>
    <row r="852" spans="1:4" x14ac:dyDescent="0.3">
      <c r="A852" s="32"/>
      <c r="B852" s="51">
        <v>9</v>
      </c>
      <c r="C852" s="23" t="s">
        <v>937</v>
      </c>
      <c r="D852" s="29" t="s">
        <v>101</v>
      </c>
    </row>
    <row r="853" spans="1:4" x14ac:dyDescent="0.3">
      <c r="A853" s="32"/>
      <c r="B853" s="51">
        <v>9</v>
      </c>
      <c r="C853" s="23" t="s">
        <v>938</v>
      </c>
      <c r="D853" s="29" t="s">
        <v>101</v>
      </c>
    </row>
    <row r="854" spans="1:4" x14ac:dyDescent="0.3">
      <c r="A854" s="32"/>
      <c r="B854" s="51">
        <v>9</v>
      </c>
      <c r="C854" s="23" t="s">
        <v>939</v>
      </c>
      <c r="D854" s="29" t="s">
        <v>101</v>
      </c>
    </row>
    <row r="855" spans="1:4" x14ac:dyDescent="0.3">
      <c r="A855" s="32"/>
      <c r="B855" s="51">
        <v>9</v>
      </c>
      <c r="C855" s="23" t="s">
        <v>940</v>
      </c>
      <c r="D855" s="29" t="s">
        <v>101</v>
      </c>
    </row>
    <row r="856" spans="1:4" x14ac:dyDescent="0.3">
      <c r="A856" s="32"/>
      <c r="B856" s="51">
        <v>9</v>
      </c>
      <c r="C856" s="23" t="s">
        <v>941</v>
      </c>
      <c r="D856" s="29" t="s">
        <v>101</v>
      </c>
    </row>
    <row r="857" spans="1:4" x14ac:dyDescent="0.3">
      <c r="A857" s="32"/>
      <c r="B857" s="51">
        <v>9</v>
      </c>
      <c r="C857" s="23" t="s">
        <v>942</v>
      </c>
      <c r="D857" s="29" t="s">
        <v>101</v>
      </c>
    </row>
    <row r="858" spans="1:4" x14ac:dyDescent="0.3">
      <c r="A858" s="32"/>
      <c r="B858" s="51">
        <v>9</v>
      </c>
      <c r="C858" s="23" t="s">
        <v>943</v>
      </c>
      <c r="D858" s="29" t="s">
        <v>101</v>
      </c>
    </row>
    <row r="859" spans="1:4" x14ac:dyDescent="0.3">
      <c r="A859" s="32"/>
      <c r="B859" s="51">
        <v>9</v>
      </c>
      <c r="C859" s="23" t="s">
        <v>944</v>
      </c>
      <c r="D859" s="29" t="s">
        <v>101</v>
      </c>
    </row>
    <row r="860" spans="1:4" x14ac:dyDescent="0.3">
      <c r="A860" s="32"/>
      <c r="B860" s="51">
        <v>9</v>
      </c>
      <c r="C860" s="23" t="s">
        <v>945</v>
      </c>
      <c r="D860" s="29" t="s">
        <v>101</v>
      </c>
    </row>
    <row r="861" spans="1:4" x14ac:dyDescent="0.3">
      <c r="A861" s="32"/>
      <c r="B861" s="51">
        <v>9</v>
      </c>
      <c r="C861" s="23" t="s">
        <v>946</v>
      </c>
      <c r="D861" s="29" t="s">
        <v>101</v>
      </c>
    </row>
    <row r="862" spans="1:4" x14ac:dyDescent="0.3">
      <c r="A862" s="32"/>
      <c r="B862" s="51">
        <v>9</v>
      </c>
      <c r="C862" s="23" t="s">
        <v>947</v>
      </c>
      <c r="D862" s="29" t="s">
        <v>101</v>
      </c>
    </row>
    <row r="863" spans="1:4" x14ac:dyDescent="0.3">
      <c r="A863" s="32"/>
      <c r="B863" s="51">
        <v>9</v>
      </c>
      <c r="C863" s="23" t="s">
        <v>948</v>
      </c>
      <c r="D863" s="29" t="s">
        <v>101</v>
      </c>
    </row>
    <row r="864" spans="1:4" x14ac:dyDescent="0.3">
      <c r="A864" s="32"/>
      <c r="B864" s="51">
        <v>9</v>
      </c>
      <c r="C864" s="23" t="s">
        <v>949</v>
      </c>
      <c r="D864" s="29" t="s">
        <v>101</v>
      </c>
    </row>
    <row r="865" spans="1:4" x14ac:dyDescent="0.3">
      <c r="A865" s="32"/>
      <c r="B865" s="51">
        <v>9</v>
      </c>
      <c r="C865" s="23" t="s">
        <v>950</v>
      </c>
      <c r="D865" s="29" t="s">
        <v>101</v>
      </c>
    </row>
    <row r="866" spans="1:4" x14ac:dyDescent="0.3">
      <c r="A866" s="32"/>
      <c r="B866" s="51">
        <v>9</v>
      </c>
      <c r="C866" s="23" t="s">
        <v>951</v>
      </c>
      <c r="D866" s="29" t="s">
        <v>101</v>
      </c>
    </row>
    <row r="867" spans="1:4" x14ac:dyDescent="0.3">
      <c r="A867" s="32"/>
      <c r="B867" s="51">
        <v>9</v>
      </c>
      <c r="C867" s="23" t="s">
        <v>952</v>
      </c>
      <c r="D867" s="29" t="s">
        <v>101</v>
      </c>
    </row>
    <row r="868" spans="1:4" x14ac:dyDescent="0.3">
      <c r="A868" s="32"/>
      <c r="B868" s="51">
        <v>9</v>
      </c>
      <c r="C868" s="23" t="s">
        <v>953</v>
      </c>
      <c r="D868" s="29" t="s">
        <v>101</v>
      </c>
    </row>
    <row r="869" spans="1:4" x14ac:dyDescent="0.3">
      <c r="A869" s="32"/>
      <c r="B869" s="51">
        <v>9</v>
      </c>
      <c r="C869" s="23" t="s">
        <v>954</v>
      </c>
      <c r="D869" s="29" t="s">
        <v>101</v>
      </c>
    </row>
    <row r="870" spans="1:4" x14ac:dyDescent="0.3">
      <c r="A870" s="32"/>
      <c r="B870" s="51">
        <v>9</v>
      </c>
      <c r="C870" s="23" t="s">
        <v>955</v>
      </c>
      <c r="D870" s="29" t="s">
        <v>101</v>
      </c>
    </row>
    <row r="871" spans="1:4" x14ac:dyDescent="0.3">
      <c r="A871" s="32"/>
      <c r="B871" s="51">
        <v>9</v>
      </c>
      <c r="C871" s="23" t="s">
        <v>956</v>
      </c>
      <c r="D871" s="29" t="s">
        <v>101</v>
      </c>
    </row>
    <row r="872" spans="1:4" x14ac:dyDescent="0.3">
      <c r="A872" s="32"/>
      <c r="B872" s="51">
        <v>9</v>
      </c>
      <c r="C872" s="23" t="s">
        <v>957</v>
      </c>
      <c r="D872" s="29" t="s">
        <v>101</v>
      </c>
    </row>
    <row r="873" spans="1:4" x14ac:dyDescent="0.3">
      <c r="A873" s="32"/>
      <c r="B873" s="51">
        <v>9</v>
      </c>
      <c r="C873" s="23" t="s">
        <v>958</v>
      </c>
      <c r="D873" s="29" t="s">
        <v>101</v>
      </c>
    </row>
    <row r="874" spans="1:4" x14ac:dyDescent="0.3">
      <c r="A874" s="32"/>
      <c r="B874" s="51">
        <v>9</v>
      </c>
      <c r="C874" s="23" t="s">
        <v>959</v>
      </c>
      <c r="D874" s="29" t="s">
        <v>101</v>
      </c>
    </row>
    <row r="875" spans="1:4" x14ac:dyDescent="0.3">
      <c r="A875" s="32"/>
      <c r="C875" s="23"/>
      <c r="D875" s="29"/>
    </row>
    <row r="876" spans="1:4" x14ac:dyDescent="0.3">
      <c r="A876" s="31" t="str">
        <f>IF(LEN(A877&amp;A878&amp;A879&amp;A880&amp;A881&amp;A882)=0,"","x")</f>
        <v/>
      </c>
      <c r="B876" s="31"/>
      <c r="C876" s="24" t="s">
        <v>960</v>
      </c>
      <c r="D876" s="28"/>
    </row>
    <row r="877" spans="1:4" x14ac:dyDescent="0.3">
      <c r="A877" s="32"/>
      <c r="B877" s="51">
        <v>10</v>
      </c>
      <c r="C877" s="23" t="s">
        <v>961</v>
      </c>
      <c r="D877" s="29" t="s">
        <v>101</v>
      </c>
    </row>
    <row r="878" spans="1:4" x14ac:dyDescent="0.3">
      <c r="A878" s="32"/>
      <c r="B878" s="51">
        <v>10</v>
      </c>
      <c r="C878" s="23" t="s">
        <v>962</v>
      </c>
      <c r="D878" s="29" t="s">
        <v>101</v>
      </c>
    </row>
    <row r="879" spans="1:4" x14ac:dyDescent="0.3">
      <c r="A879" s="32"/>
      <c r="B879" s="51">
        <v>10</v>
      </c>
      <c r="C879" s="23" t="s">
        <v>963</v>
      </c>
      <c r="D879" s="29" t="s">
        <v>101</v>
      </c>
    </row>
    <row r="880" spans="1:4" x14ac:dyDescent="0.3">
      <c r="A880" s="32"/>
      <c r="B880" s="51">
        <v>10</v>
      </c>
      <c r="C880" s="23" t="s">
        <v>964</v>
      </c>
      <c r="D880" s="29" t="s">
        <v>101</v>
      </c>
    </row>
    <row r="881" spans="1:4" x14ac:dyDescent="0.3">
      <c r="A881" s="32"/>
      <c r="B881" s="51">
        <v>10</v>
      </c>
      <c r="C881" s="23" t="s">
        <v>965</v>
      </c>
      <c r="D881" s="29" t="s">
        <v>101</v>
      </c>
    </row>
    <row r="882" spans="1:4" x14ac:dyDescent="0.3">
      <c r="A882" s="32"/>
      <c r="B882" s="51">
        <v>10</v>
      </c>
      <c r="C882" s="23" t="s">
        <v>966</v>
      </c>
      <c r="D882" s="29" t="s">
        <v>101</v>
      </c>
    </row>
    <row r="883" spans="1:4" x14ac:dyDescent="0.3">
      <c r="A883" s="32"/>
      <c r="C883" s="23"/>
      <c r="D883" s="29"/>
    </row>
    <row r="884" spans="1:4" x14ac:dyDescent="0.3">
      <c r="A884" s="31" t="str">
        <f>IF(LEN(A885&amp;A886&amp;A887&amp;A888&amp;A889&amp;A890&amp;A891&amp;A892&amp;A893&amp;A894&amp;A895&amp;A896&amp;A897&amp;A898&amp;A899&amp;A900&amp;A901&amp;A902&amp;A903&amp;A904&amp;A905&amp;A906&amp;A907&amp;A908&amp;A909&amp;A910&amp;A911&amp;A912&amp;A913&amp;A914&amp;A915&amp;A916&amp;A917&amp;A918&amp;A919&amp;A920&amp;A921&amp;A922&amp;A923&amp;A924&amp;A925&amp;A926&amp;A927&amp;A928&amp;A929&amp;A930&amp;A931&amp;A932&amp;A933&amp;A934&amp;A935)=0,"","x")</f>
        <v/>
      </c>
      <c r="B884" s="31"/>
      <c r="C884" s="24" t="s">
        <v>967</v>
      </c>
      <c r="D884" s="28"/>
    </row>
    <row r="885" spans="1:4" x14ac:dyDescent="0.3">
      <c r="A885" s="32"/>
      <c r="B885" s="51">
        <v>11</v>
      </c>
      <c r="C885" s="35" t="s">
        <v>968</v>
      </c>
      <c r="D885" s="36" t="s">
        <v>101</v>
      </c>
    </row>
    <row r="886" spans="1:4" x14ac:dyDescent="0.3">
      <c r="A886" s="32"/>
      <c r="B886" s="51">
        <v>11</v>
      </c>
      <c r="C886" s="35" t="s">
        <v>969</v>
      </c>
      <c r="D886" s="36" t="s">
        <v>101</v>
      </c>
    </row>
    <row r="887" spans="1:4" x14ac:dyDescent="0.3">
      <c r="A887" s="32"/>
      <c r="B887" s="51">
        <v>11</v>
      </c>
      <c r="C887" s="23" t="s">
        <v>970</v>
      </c>
      <c r="D887" s="29" t="s">
        <v>101</v>
      </c>
    </row>
    <row r="888" spans="1:4" x14ac:dyDescent="0.3">
      <c r="A888" s="32"/>
      <c r="B888" s="51">
        <v>11</v>
      </c>
      <c r="C888" s="23" t="s">
        <v>971</v>
      </c>
      <c r="D888" s="29" t="s">
        <v>101</v>
      </c>
    </row>
    <row r="889" spans="1:4" x14ac:dyDescent="0.3">
      <c r="A889" s="32"/>
      <c r="B889" s="51">
        <v>11</v>
      </c>
      <c r="C889" s="23" t="s">
        <v>972</v>
      </c>
      <c r="D889" s="29" t="s">
        <v>101</v>
      </c>
    </row>
    <row r="890" spans="1:4" x14ac:dyDescent="0.3">
      <c r="A890" s="32"/>
      <c r="B890" s="51">
        <v>11</v>
      </c>
      <c r="C890" s="23" t="s">
        <v>973</v>
      </c>
      <c r="D890" s="29" t="s">
        <v>101</v>
      </c>
    </row>
    <row r="891" spans="1:4" x14ac:dyDescent="0.3">
      <c r="A891" s="32"/>
      <c r="B891" s="51">
        <v>11</v>
      </c>
      <c r="C891" s="23" t="s">
        <v>974</v>
      </c>
      <c r="D891" s="29" t="s">
        <v>101</v>
      </c>
    </row>
    <row r="892" spans="1:4" x14ac:dyDescent="0.3">
      <c r="A892" s="32"/>
      <c r="B892" s="51">
        <v>11</v>
      </c>
      <c r="C892" s="23" t="s">
        <v>975</v>
      </c>
      <c r="D892" s="29" t="s">
        <v>101</v>
      </c>
    </row>
    <row r="893" spans="1:4" x14ac:dyDescent="0.3">
      <c r="A893" s="32"/>
      <c r="B893" s="51">
        <v>11</v>
      </c>
      <c r="C893" s="23" t="s">
        <v>976</v>
      </c>
      <c r="D893" s="29" t="s">
        <v>101</v>
      </c>
    </row>
    <row r="894" spans="1:4" x14ac:dyDescent="0.3">
      <c r="A894" s="32"/>
      <c r="B894" s="51">
        <v>11</v>
      </c>
      <c r="C894" s="23" t="s">
        <v>977</v>
      </c>
      <c r="D894" s="29" t="s">
        <v>101</v>
      </c>
    </row>
    <row r="895" spans="1:4" x14ac:dyDescent="0.3">
      <c r="A895" s="32"/>
      <c r="B895" s="51">
        <v>11</v>
      </c>
      <c r="C895" s="23" t="s">
        <v>978</v>
      </c>
      <c r="D895" s="29" t="s">
        <v>101</v>
      </c>
    </row>
    <row r="896" spans="1:4" x14ac:dyDescent="0.3">
      <c r="A896" s="32"/>
      <c r="B896" s="51">
        <v>11</v>
      </c>
      <c r="C896" s="23" t="s">
        <v>979</v>
      </c>
      <c r="D896" s="29" t="s">
        <v>101</v>
      </c>
    </row>
    <row r="897" spans="1:4" x14ac:dyDescent="0.3">
      <c r="A897" s="32"/>
      <c r="B897" s="51">
        <v>11</v>
      </c>
      <c r="C897" s="23" t="s">
        <v>980</v>
      </c>
      <c r="D897" s="29" t="s">
        <v>101</v>
      </c>
    </row>
    <row r="898" spans="1:4" x14ac:dyDescent="0.3">
      <c r="A898" s="32"/>
      <c r="B898" s="51">
        <v>11</v>
      </c>
      <c r="C898" s="23" t="s">
        <v>981</v>
      </c>
      <c r="D898" s="29" t="s">
        <v>101</v>
      </c>
    </row>
    <row r="899" spans="1:4" x14ac:dyDescent="0.3">
      <c r="A899" s="32"/>
      <c r="B899" s="51">
        <v>11</v>
      </c>
      <c r="C899" s="23" t="s">
        <v>982</v>
      </c>
      <c r="D899" s="29" t="s">
        <v>101</v>
      </c>
    </row>
    <row r="900" spans="1:4" x14ac:dyDescent="0.3">
      <c r="A900" s="32"/>
      <c r="B900" s="51">
        <v>11</v>
      </c>
      <c r="C900" s="23" t="s">
        <v>983</v>
      </c>
      <c r="D900" s="29" t="s">
        <v>101</v>
      </c>
    </row>
    <row r="901" spans="1:4" x14ac:dyDescent="0.3">
      <c r="A901" s="32"/>
      <c r="B901" s="51">
        <v>11</v>
      </c>
      <c r="C901" s="23" t="s">
        <v>984</v>
      </c>
      <c r="D901" s="29" t="s">
        <v>101</v>
      </c>
    </row>
    <row r="902" spans="1:4" x14ac:dyDescent="0.3">
      <c r="A902" s="32"/>
      <c r="B902" s="51">
        <v>11</v>
      </c>
      <c r="C902" s="23" t="s">
        <v>985</v>
      </c>
      <c r="D902" s="29" t="s">
        <v>101</v>
      </c>
    </row>
    <row r="903" spans="1:4" x14ac:dyDescent="0.3">
      <c r="A903" s="32"/>
      <c r="B903" s="51">
        <v>11</v>
      </c>
      <c r="C903" s="23" t="s">
        <v>986</v>
      </c>
      <c r="D903" s="29" t="s">
        <v>101</v>
      </c>
    </row>
    <row r="904" spans="1:4" x14ac:dyDescent="0.3">
      <c r="A904" s="32"/>
      <c r="B904" s="51">
        <v>11</v>
      </c>
      <c r="C904" s="23" t="s">
        <v>987</v>
      </c>
      <c r="D904" s="29" t="s">
        <v>101</v>
      </c>
    </row>
    <row r="905" spans="1:4" x14ac:dyDescent="0.3">
      <c r="A905" s="32"/>
      <c r="B905" s="51">
        <v>11</v>
      </c>
      <c r="C905" s="23" t="s">
        <v>988</v>
      </c>
      <c r="D905" s="29" t="s">
        <v>101</v>
      </c>
    </row>
    <row r="906" spans="1:4" x14ac:dyDescent="0.3">
      <c r="A906" s="32"/>
      <c r="B906" s="51">
        <v>11</v>
      </c>
      <c r="C906" s="23" t="s">
        <v>989</v>
      </c>
      <c r="D906" s="29" t="s">
        <v>101</v>
      </c>
    </row>
    <row r="907" spans="1:4" x14ac:dyDescent="0.3">
      <c r="A907" s="32"/>
      <c r="B907" s="51">
        <v>11</v>
      </c>
      <c r="C907" s="23" t="s">
        <v>990</v>
      </c>
      <c r="D907" s="29" t="s">
        <v>101</v>
      </c>
    </row>
    <row r="908" spans="1:4" x14ac:dyDescent="0.3">
      <c r="A908" s="32"/>
      <c r="B908" s="51">
        <v>11</v>
      </c>
      <c r="C908" s="23" t="s">
        <v>991</v>
      </c>
      <c r="D908" s="29" t="s">
        <v>101</v>
      </c>
    </row>
    <row r="909" spans="1:4" x14ac:dyDescent="0.3">
      <c r="A909" s="32"/>
      <c r="B909" s="51">
        <v>11</v>
      </c>
      <c r="C909" s="23" t="s">
        <v>992</v>
      </c>
      <c r="D909" s="29" t="s">
        <v>101</v>
      </c>
    </row>
    <row r="910" spans="1:4" x14ac:dyDescent="0.3">
      <c r="A910" s="32"/>
      <c r="B910" s="51">
        <v>11</v>
      </c>
      <c r="C910" s="23" t="s">
        <v>993</v>
      </c>
      <c r="D910" s="29" t="s">
        <v>101</v>
      </c>
    </row>
    <row r="911" spans="1:4" x14ac:dyDescent="0.3">
      <c r="A911" s="32"/>
      <c r="B911" s="51">
        <v>11</v>
      </c>
      <c r="C911" s="23" t="s">
        <v>994</v>
      </c>
      <c r="D911" s="29" t="s">
        <v>101</v>
      </c>
    </row>
    <row r="912" spans="1:4" x14ac:dyDescent="0.3">
      <c r="A912" s="32"/>
      <c r="B912" s="51">
        <v>11</v>
      </c>
      <c r="C912" s="23" t="s">
        <v>995</v>
      </c>
      <c r="D912" s="29" t="s">
        <v>101</v>
      </c>
    </row>
    <row r="913" spans="1:4" x14ac:dyDescent="0.3">
      <c r="A913" s="32"/>
      <c r="B913" s="51">
        <v>11</v>
      </c>
      <c r="C913" s="23" t="s">
        <v>996</v>
      </c>
      <c r="D913" s="29" t="s">
        <v>101</v>
      </c>
    </row>
    <row r="914" spans="1:4" x14ac:dyDescent="0.3">
      <c r="A914" s="32"/>
      <c r="B914" s="51">
        <v>11</v>
      </c>
      <c r="C914" s="23" t="s">
        <v>997</v>
      </c>
      <c r="D914" s="29" t="s">
        <v>101</v>
      </c>
    </row>
    <row r="915" spans="1:4" x14ac:dyDescent="0.3">
      <c r="A915" s="32"/>
      <c r="B915" s="51">
        <v>11</v>
      </c>
      <c r="C915" s="23" t="s">
        <v>998</v>
      </c>
      <c r="D915" s="29" t="s">
        <v>101</v>
      </c>
    </row>
    <row r="916" spans="1:4" x14ac:dyDescent="0.3">
      <c r="A916" s="32"/>
      <c r="B916" s="51">
        <v>11</v>
      </c>
      <c r="C916" s="23" t="s">
        <v>999</v>
      </c>
      <c r="D916" s="29" t="s">
        <v>101</v>
      </c>
    </row>
    <row r="917" spans="1:4" x14ac:dyDescent="0.3">
      <c r="A917" s="32"/>
      <c r="B917" s="51">
        <v>11</v>
      </c>
      <c r="C917" s="23" t="s">
        <v>1000</v>
      </c>
      <c r="D917" s="29" t="s">
        <v>101</v>
      </c>
    </row>
    <row r="918" spans="1:4" x14ac:dyDescent="0.3">
      <c r="A918" s="32"/>
      <c r="B918" s="51">
        <v>11</v>
      </c>
      <c r="C918" s="23" t="s">
        <v>1001</v>
      </c>
      <c r="D918" s="29" t="s">
        <v>101</v>
      </c>
    </row>
    <row r="919" spans="1:4" x14ac:dyDescent="0.3">
      <c r="A919" s="32"/>
      <c r="B919" s="51">
        <v>11</v>
      </c>
      <c r="C919" s="23" t="s">
        <v>1002</v>
      </c>
      <c r="D919" s="29" t="s">
        <v>101</v>
      </c>
    </row>
    <row r="920" spans="1:4" x14ac:dyDescent="0.3">
      <c r="A920" s="32"/>
      <c r="B920" s="51">
        <v>11</v>
      </c>
      <c r="C920" s="23" t="s">
        <v>1003</v>
      </c>
      <c r="D920" s="29" t="s">
        <v>101</v>
      </c>
    </row>
    <row r="921" spans="1:4" x14ac:dyDescent="0.3">
      <c r="A921" s="32"/>
      <c r="B921" s="51">
        <v>11</v>
      </c>
      <c r="C921" s="23" t="s">
        <v>1004</v>
      </c>
      <c r="D921" s="29" t="s">
        <v>101</v>
      </c>
    </row>
    <row r="922" spans="1:4" x14ac:dyDescent="0.3">
      <c r="A922" s="32"/>
      <c r="B922" s="51">
        <v>11</v>
      </c>
      <c r="C922" s="23" t="s">
        <v>1005</v>
      </c>
      <c r="D922" s="29" t="s">
        <v>101</v>
      </c>
    </row>
    <row r="923" spans="1:4" x14ac:dyDescent="0.3">
      <c r="A923" s="32"/>
      <c r="B923" s="51">
        <v>11</v>
      </c>
      <c r="C923" s="23" t="s">
        <v>1006</v>
      </c>
      <c r="D923" s="29" t="s">
        <v>101</v>
      </c>
    </row>
    <row r="924" spans="1:4" x14ac:dyDescent="0.3">
      <c r="A924" s="32"/>
      <c r="B924" s="51">
        <v>11</v>
      </c>
      <c r="C924" s="23" t="s">
        <v>1007</v>
      </c>
      <c r="D924" s="29" t="s">
        <v>101</v>
      </c>
    </row>
    <row r="925" spans="1:4" x14ac:dyDescent="0.3">
      <c r="A925" s="32"/>
      <c r="B925" s="51">
        <v>11</v>
      </c>
      <c r="C925" s="23" t="s">
        <v>1008</v>
      </c>
      <c r="D925" s="29" t="s">
        <v>101</v>
      </c>
    </row>
    <row r="926" spans="1:4" x14ac:dyDescent="0.3">
      <c r="A926" s="32"/>
      <c r="B926" s="51">
        <v>11</v>
      </c>
      <c r="C926" s="23" t="s">
        <v>1009</v>
      </c>
      <c r="D926" s="29" t="s">
        <v>101</v>
      </c>
    </row>
    <row r="927" spans="1:4" x14ac:dyDescent="0.3">
      <c r="A927" s="32"/>
      <c r="B927" s="51">
        <v>11</v>
      </c>
      <c r="C927" s="23" t="s">
        <v>1010</v>
      </c>
      <c r="D927" s="29" t="s">
        <v>101</v>
      </c>
    </row>
    <row r="928" spans="1:4" x14ac:dyDescent="0.3">
      <c r="A928" s="32"/>
      <c r="B928" s="51">
        <v>11</v>
      </c>
      <c r="C928" s="23" t="s">
        <v>1011</v>
      </c>
      <c r="D928" s="29" t="s">
        <v>101</v>
      </c>
    </row>
    <row r="929" spans="1:4" x14ac:dyDescent="0.3">
      <c r="A929" s="32"/>
      <c r="B929" s="51">
        <v>11</v>
      </c>
      <c r="C929" s="23" t="s">
        <v>1012</v>
      </c>
      <c r="D929" s="29" t="s">
        <v>101</v>
      </c>
    </row>
    <row r="930" spans="1:4" x14ac:dyDescent="0.3">
      <c r="A930" s="32"/>
      <c r="B930" s="51">
        <v>11</v>
      </c>
      <c r="C930" s="23" t="s">
        <v>1013</v>
      </c>
      <c r="D930" s="29" t="s">
        <v>101</v>
      </c>
    </row>
    <row r="931" spans="1:4" x14ac:dyDescent="0.3">
      <c r="A931" s="32"/>
      <c r="B931" s="51">
        <v>11</v>
      </c>
      <c r="C931" s="23" t="s">
        <v>1014</v>
      </c>
      <c r="D931" s="29" t="s">
        <v>101</v>
      </c>
    </row>
    <row r="932" spans="1:4" x14ac:dyDescent="0.3">
      <c r="A932" s="32"/>
      <c r="B932" s="51">
        <v>11</v>
      </c>
      <c r="C932" s="23" t="s">
        <v>1015</v>
      </c>
      <c r="D932" s="29" t="s">
        <v>101</v>
      </c>
    </row>
    <row r="933" spans="1:4" x14ac:dyDescent="0.3">
      <c r="A933" s="32"/>
      <c r="B933" s="51">
        <v>11</v>
      </c>
      <c r="C933" s="23" t="s">
        <v>1016</v>
      </c>
      <c r="D933" s="29" t="s">
        <v>101</v>
      </c>
    </row>
    <row r="934" spans="1:4" x14ac:dyDescent="0.3">
      <c r="A934" s="32"/>
      <c r="B934" s="51">
        <v>11</v>
      </c>
      <c r="C934" s="23" t="s">
        <v>1017</v>
      </c>
      <c r="D934" s="29" t="s">
        <v>101</v>
      </c>
    </row>
    <row r="935" spans="1:4" x14ac:dyDescent="0.3">
      <c r="A935" s="32"/>
      <c r="B935" s="51">
        <v>11</v>
      </c>
      <c r="C935" s="23" t="s">
        <v>1018</v>
      </c>
      <c r="D935" s="29" t="s">
        <v>101</v>
      </c>
    </row>
    <row r="936" spans="1:4" x14ac:dyDescent="0.3">
      <c r="A936" s="32"/>
      <c r="C936" s="23"/>
      <c r="D936" s="29"/>
    </row>
    <row r="937" spans="1:4" x14ac:dyDescent="0.3">
      <c r="A937" s="31" t="str">
        <f>IF(LEN(A938&amp;A939&amp;A940&amp;A941&amp;A942&amp;A943&amp;A944&amp;A945&amp;A946&amp;A947&amp;A948&amp;A949&amp;A950&amp;A951&amp;A952&amp;A953&amp;A954&amp;A955&amp;A956&amp;A957&amp;A958&amp;A959&amp;A960&amp;A961&amp;A962&amp;A963&amp;A964&amp;A965&amp;A966&amp;A967&amp;A968&amp;A969&amp;A970&amp;A971&amp;A972&amp;A973&amp;A974&amp;A975&amp;A976&amp;A977&amp;A978&amp;A979&amp;A980&amp;A981&amp;A982&amp;A983&amp;A984&amp;A985&amp;A986&amp;A987&amp;A988&amp;A989&amp;A990&amp;A991&amp;A992&amp;A993&amp;A994&amp;A995&amp;A996&amp;A997&amp;A998&amp;A999&amp;A1000&amp;A1001&amp;A1002&amp;A1003&amp;A1004&amp;A1005&amp;A1006&amp;A1007&amp;A1008&amp;A1009&amp;A1010&amp;A1011&amp;A1012&amp;A1013&amp;A1014&amp;A987&amp;A988&amp;A989&amp;A990&amp;A991&amp;A992&amp;A993&amp;A994&amp;A995&amp;A996&amp;A997&amp;A998&amp;A999&amp;A1000&amp;A1001&amp;A1002&amp;A1003&amp;A1004&amp;A1005&amp;A1006&amp;A1007&amp;A1008&amp;A1009&amp;A1010&amp;A1011&amp;A1012&amp;A1013&amp;A1014)=0,"","x")</f>
        <v/>
      </c>
      <c r="B937" s="31"/>
      <c r="C937" s="24" t="s">
        <v>1019</v>
      </c>
      <c r="D937" s="28"/>
    </row>
    <row r="938" spans="1:4" x14ac:dyDescent="0.3">
      <c r="A938" s="32"/>
      <c r="B938" s="51">
        <v>12</v>
      </c>
      <c r="C938" s="23" t="s">
        <v>1020</v>
      </c>
      <c r="D938" s="29" t="s">
        <v>101</v>
      </c>
    </row>
    <row r="939" spans="1:4" x14ac:dyDescent="0.3">
      <c r="A939" s="32"/>
      <c r="B939" s="51">
        <v>12</v>
      </c>
      <c r="C939" s="23" t="s">
        <v>1021</v>
      </c>
      <c r="D939" s="29" t="s">
        <v>101</v>
      </c>
    </row>
    <row r="940" spans="1:4" x14ac:dyDescent="0.3">
      <c r="A940" s="32"/>
      <c r="B940" s="51">
        <v>12</v>
      </c>
      <c r="C940" s="23" t="s">
        <v>1022</v>
      </c>
      <c r="D940" s="29" t="s">
        <v>101</v>
      </c>
    </row>
    <row r="941" spans="1:4" x14ac:dyDescent="0.3">
      <c r="A941" s="32"/>
      <c r="B941" s="51">
        <v>12</v>
      </c>
      <c r="C941" s="23" t="s">
        <v>1023</v>
      </c>
      <c r="D941" s="29" t="s">
        <v>101</v>
      </c>
    </row>
    <row r="942" spans="1:4" x14ac:dyDescent="0.3">
      <c r="A942" s="32"/>
      <c r="B942" s="51">
        <v>12</v>
      </c>
      <c r="C942" s="23" t="s">
        <v>1024</v>
      </c>
      <c r="D942" s="29" t="s">
        <v>101</v>
      </c>
    </row>
    <row r="943" spans="1:4" x14ac:dyDescent="0.3">
      <c r="A943" s="32"/>
      <c r="B943" s="51">
        <v>12</v>
      </c>
      <c r="C943" s="35" t="s">
        <v>1025</v>
      </c>
      <c r="D943" s="36" t="s">
        <v>101</v>
      </c>
    </row>
    <row r="944" spans="1:4" x14ac:dyDescent="0.3">
      <c r="A944" s="32"/>
      <c r="B944" s="51">
        <v>12</v>
      </c>
      <c r="C944" s="23" t="s">
        <v>1026</v>
      </c>
      <c r="D944" s="29" t="s">
        <v>101</v>
      </c>
    </row>
    <row r="945" spans="1:4" x14ac:dyDescent="0.3">
      <c r="A945" s="32"/>
      <c r="B945" s="51">
        <v>12</v>
      </c>
      <c r="C945" s="23" t="s">
        <v>1027</v>
      </c>
      <c r="D945" s="29" t="s">
        <v>101</v>
      </c>
    </row>
    <row r="946" spans="1:4" x14ac:dyDescent="0.3">
      <c r="A946" s="32"/>
      <c r="B946" s="51">
        <v>12</v>
      </c>
      <c r="C946" s="23" t="s">
        <v>1028</v>
      </c>
      <c r="D946" s="29" t="s">
        <v>101</v>
      </c>
    </row>
    <row r="947" spans="1:4" x14ac:dyDescent="0.3">
      <c r="A947" s="32"/>
      <c r="B947" s="51">
        <v>12</v>
      </c>
      <c r="C947" s="23" t="s">
        <v>1029</v>
      </c>
      <c r="D947" s="29" t="s">
        <v>101</v>
      </c>
    </row>
    <row r="948" spans="1:4" x14ac:dyDescent="0.3">
      <c r="A948" s="32"/>
      <c r="B948" s="51">
        <v>12</v>
      </c>
      <c r="C948" s="23" t="s">
        <v>1030</v>
      </c>
      <c r="D948" s="29" t="s">
        <v>101</v>
      </c>
    </row>
    <row r="949" spans="1:4" x14ac:dyDescent="0.3">
      <c r="A949" s="32"/>
      <c r="B949" s="51">
        <v>12</v>
      </c>
      <c r="C949" s="23" t="s">
        <v>1031</v>
      </c>
      <c r="D949" s="29" t="s">
        <v>101</v>
      </c>
    </row>
    <row r="950" spans="1:4" x14ac:dyDescent="0.3">
      <c r="A950" s="32"/>
      <c r="B950" s="51">
        <v>12</v>
      </c>
      <c r="C950" s="23" t="s">
        <v>1032</v>
      </c>
      <c r="D950" s="29" t="s">
        <v>101</v>
      </c>
    </row>
    <row r="951" spans="1:4" x14ac:dyDescent="0.3">
      <c r="A951" s="32"/>
      <c r="B951" s="51">
        <v>12</v>
      </c>
      <c r="C951" s="23" t="s">
        <v>1033</v>
      </c>
      <c r="D951" s="29" t="s">
        <v>101</v>
      </c>
    </row>
    <row r="952" spans="1:4" x14ac:dyDescent="0.3">
      <c r="A952" s="32"/>
      <c r="B952" s="51">
        <v>12</v>
      </c>
      <c r="C952" s="23" t="s">
        <v>1034</v>
      </c>
      <c r="D952" s="29" t="s">
        <v>101</v>
      </c>
    </row>
    <row r="953" spans="1:4" x14ac:dyDescent="0.3">
      <c r="A953" s="32"/>
      <c r="B953" s="51">
        <v>12</v>
      </c>
      <c r="C953" s="23" t="s">
        <v>1035</v>
      </c>
      <c r="D953" s="29" t="s">
        <v>101</v>
      </c>
    </row>
    <row r="954" spans="1:4" x14ac:dyDescent="0.3">
      <c r="A954" s="32"/>
      <c r="B954" s="51">
        <v>12</v>
      </c>
      <c r="C954" s="23" t="s">
        <v>1036</v>
      </c>
      <c r="D954" s="29" t="s">
        <v>101</v>
      </c>
    </row>
    <row r="955" spans="1:4" x14ac:dyDescent="0.3">
      <c r="A955" s="32"/>
      <c r="B955" s="51">
        <v>12</v>
      </c>
      <c r="C955" s="23" t="s">
        <v>1037</v>
      </c>
      <c r="D955" s="29" t="s">
        <v>101</v>
      </c>
    </row>
    <row r="956" spans="1:4" x14ac:dyDescent="0.3">
      <c r="A956" s="32"/>
      <c r="B956" s="51">
        <v>12</v>
      </c>
      <c r="C956" s="23" t="s">
        <v>1038</v>
      </c>
      <c r="D956" s="29" t="s">
        <v>101</v>
      </c>
    </row>
    <row r="957" spans="1:4" x14ac:dyDescent="0.3">
      <c r="A957" s="32"/>
      <c r="B957" s="51">
        <v>12</v>
      </c>
      <c r="C957" s="23" t="s">
        <v>1039</v>
      </c>
      <c r="D957" s="29" t="s">
        <v>101</v>
      </c>
    </row>
    <row r="958" spans="1:4" x14ac:dyDescent="0.3">
      <c r="A958" s="32"/>
      <c r="B958" s="51">
        <v>12</v>
      </c>
      <c r="C958" s="23" t="s">
        <v>1040</v>
      </c>
      <c r="D958" s="29" t="s">
        <v>101</v>
      </c>
    </row>
    <row r="959" spans="1:4" x14ac:dyDescent="0.3">
      <c r="A959" s="32"/>
      <c r="B959" s="51">
        <v>12</v>
      </c>
      <c r="C959" s="35" t="s">
        <v>1041</v>
      </c>
      <c r="D959" s="36" t="s">
        <v>101</v>
      </c>
    </row>
    <row r="960" spans="1:4" x14ac:dyDescent="0.3">
      <c r="A960" s="32"/>
      <c r="B960" s="51">
        <v>12</v>
      </c>
      <c r="C960" s="35" t="s">
        <v>1042</v>
      </c>
      <c r="D960" s="36" t="s">
        <v>101</v>
      </c>
    </row>
    <row r="961" spans="1:4" x14ac:dyDescent="0.3">
      <c r="A961" s="32"/>
      <c r="B961" s="51">
        <v>12</v>
      </c>
      <c r="C961" s="23" t="s">
        <v>1043</v>
      </c>
      <c r="D961" s="29" t="s">
        <v>101</v>
      </c>
    </row>
    <row r="962" spans="1:4" x14ac:dyDescent="0.3">
      <c r="A962" s="32"/>
      <c r="B962" s="51">
        <v>12</v>
      </c>
      <c r="C962" s="23" t="s">
        <v>1044</v>
      </c>
      <c r="D962" s="29" t="s">
        <v>101</v>
      </c>
    </row>
    <row r="963" spans="1:4" x14ac:dyDescent="0.3">
      <c r="A963" s="32"/>
      <c r="B963" s="51">
        <v>12</v>
      </c>
      <c r="C963" s="23" t="s">
        <v>1045</v>
      </c>
      <c r="D963" s="29" t="s">
        <v>101</v>
      </c>
    </row>
    <row r="964" spans="1:4" x14ac:dyDescent="0.3">
      <c r="A964" s="32"/>
      <c r="B964" s="51">
        <v>12</v>
      </c>
      <c r="C964" s="23" t="s">
        <v>1046</v>
      </c>
      <c r="D964" s="29" t="s">
        <v>101</v>
      </c>
    </row>
    <row r="965" spans="1:4" x14ac:dyDescent="0.3">
      <c r="A965" s="32"/>
      <c r="B965" s="51">
        <v>12</v>
      </c>
      <c r="C965" s="23" t="s">
        <v>1047</v>
      </c>
      <c r="D965" s="29" t="s">
        <v>101</v>
      </c>
    </row>
    <row r="966" spans="1:4" x14ac:dyDescent="0.3">
      <c r="A966" s="32"/>
      <c r="B966" s="51">
        <v>12</v>
      </c>
      <c r="C966" s="23" t="s">
        <v>1048</v>
      </c>
      <c r="D966" s="29" t="s">
        <v>101</v>
      </c>
    </row>
    <row r="967" spans="1:4" x14ac:dyDescent="0.3">
      <c r="A967" s="32"/>
      <c r="B967" s="51">
        <v>12</v>
      </c>
      <c r="C967" s="23" t="s">
        <v>1049</v>
      </c>
      <c r="D967" s="29" t="s">
        <v>101</v>
      </c>
    </row>
    <row r="968" spans="1:4" x14ac:dyDescent="0.3">
      <c r="A968" s="32"/>
      <c r="B968" s="51">
        <v>12</v>
      </c>
      <c r="C968" s="23" t="s">
        <v>1050</v>
      </c>
      <c r="D968" s="29" t="s">
        <v>101</v>
      </c>
    </row>
    <row r="969" spans="1:4" x14ac:dyDescent="0.3">
      <c r="A969" s="32"/>
      <c r="B969" s="51">
        <v>12</v>
      </c>
      <c r="C969" s="23" t="s">
        <v>1051</v>
      </c>
      <c r="D969" s="29" t="s">
        <v>101</v>
      </c>
    </row>
    <row r="970" spans="1:4" x14ac:dyDescent="0.3">
      <c r="A970" s="32"/>
      <c r="B970" s="51">
        <v>12</v>
      </c>
      <c r="C970" s="23" t="s">
        <v>1052</v>
      </c>
      <c r="D970" s="29" t="s">
        <v>101</v>
      </c>
    </row>
    <row r="971" spans="1:4" x14ac:dyDescent="0.3">
      <c r="A971" s="32"/>
      <c r="B971" s="51">
        <v>12</v>
      </c>
      <c r="C971" s="23" t="s">
        <v>1053</v>
      </c>
      <c r="D971" s="29" t="s">
        <v>101</v>
      </c>
    </row>
    <row r="972" spans="1:4" x14ac:dyDescent="0.3">
      <c r="A972" s="32"/>
      <c r="B972" s="51">
        <v>12</v>
      </c>
      <c r="C972" s="35" t="s">
        <v>1054</v>
      </c>
      <c r="D972" s="36" t="s">
        <v>101</v>
      </c>
    </row>
    <row r="973" spans="1:4" x14ac:dyDescent="0.3">
      <c r="A973" s="32"/>
      <c r="B973" s="51">
        <v>12</v>
      </c>
      <c r="C973" s="23" t="s">
        <v>1055</v>
      </c>
      <c r="D973" s="29" t="s">
        <v>101</v>
      </c>
    </row>
    <row r="974" spans="1:4" x14ac:dyDescent="0.3">
      <c r="A974" s="32"/>
      <c r="B974" s="51">
        <v>12</v>
      </c>
      <c r="C974" s="35" t="s">
        <v>1056</v>
      </c>
      <c r="D974" s="36" t="s">
        <v>101</v>
      </c>
    </row>
    <row r="975" spans="1:4" x14ac:dyDescent="0.3">
      <c r="A975" s="32"/>
      <c r="B975" s="51">
        <v>12</v>
      </c>
      <c r="C975" s="23" t="s">
        <v>1057</v>
      </c>
      <c r="D975" s="29" t="s">
        <v>101</v>
      </c>
    </row>
    <row r="976" spans="1:4" x14ac:dyDescent="0.3">
      <c r="A976" s="32"/>
      <c r="B976" s="51">
        <v>12</v>
      </c>
      <c r="C976" s="23" t="s">
        <v>1058</v>
      </c>
      <c r="D976" s="29" t="s">
        <v>101</v>
      </c>
    </row>
    <row r="977" spans="1:4" x14ac:dyDescent="0.3">
      <c r="A977" s="32"/>
      <c r="B977" s="51">
        <v>12</v>
      </c>
      <c r="C977" s="23" t="s">
        <v>1059</v>
      </c>
      <c r="D977" s="29" t="s">
        <v>101</v>
      </c>
    </row>
    <row r="978" spans="1:4" x14ac:dyDescent="0.3">
      <c r="A978" s="32"/>
      <c r="B978" s="51">
        <v>12</v>
      </c>
      <c r="C978" s="23" t="s">
        <v>1060</v>
      </c>
      <c r="D978" s="29" t="s">
        <v>101</v>
      </c>
    </row>
    <row r="979" spans="1:4" x14ac:dyDescent="0.3">
      <c r="A979" s="32"/>
      <c r="B979" s="51">
        <v>12</v>
      </c>
      <c r="C979" s="23" t="s">
        <v>1061</v>
      </c>
      <c r="D979" s="29" t="s">
        <v>101</v>
      </c>
    </row>
    <row r="980" spans="1:4" x14ac:dyDescent="0.3">
      <c r="A980" s="32"/>
      <c r="B980" s="51">
        <v>12</v>
      </c>
      <c r="C980" s="23" t="s">
        <v>1062</v>
      </c>
      <c r="D980" s="29" t="s">
        <v>101</v>
      </c>
    </row>
    <row r="981" spans="1:4" x14ac:dyDescent="0.3">
      <c r="A981" s="32"/>
      <c r="B981" s="51">
        <v>12</v>
      </c>
      <c r="C981" s="23" t="s">
        <v>1063</v>
      </c>
      <c r="D981" s="29" t="s">
        <v>101</v>
      </c>
    </row>
    <row r="982" spans="1:4" x14ac:dyDescent="0.3">
      <c r="A982" s="32"/>
      <c r="B982" s="51">
        <v>12</v>
      </c>
      <c r="C982" s="23" t="s">
        <v>1064</v>
      </c>
      <c r="D982" s="29" t="s">
        <v>101</v>
      </c>
    </row>
    <row r="983" spans="1:4" x14ac:dyDescent="0.3">
      <c r="A983" s="32"/>
      <c r="B983" s="51">
        <v>12</v>
      </c>
      <c r="C983" s="35" t="s">
        <v>1065</v>
      </c>
      <c r="D983" s="36" t="s">
        <v>101</v>
      </c>
    </row>
    <row r="984" spans="1:4" x14ac:dyDescent="0.3">
      <c r="A984" s="32"/>
      <c r="B984" s="51">
        <v>12</v>
      </c>
      <c r="C984" s="35" t="s">
        <v>1066</v>
      </c>
      <c r="D984" s="36" t="s">
        <v>101</v>
      </c>
    </row>
    <row r="985" spans="1:4" x14ac:dyDescent="0.3">
      <c r="A985" s="32"/>
      <c r="B985" s="51">
        <v>12</v>
      </c>
      <c r="C985" s="23" t="s">
        <v>1067</v>
      </c>
      <c r="D985" s="29" t="s">
        <v>101</v>
      </c>
    </row>
    <row r="986" spans="1:4" x14ac:dyDescent="0.3">
      <c r="A986" s="32"/>
      <c r="B986" s="51">
        <v>12</v>
      </c>
      <c r="C986" s="35" t="s">
        <v>1068</v>
      </c>
      <c r="D986" s="36" t="s">
        <v>101</v>
      </c>
    </row>
    <row r="987" spans="1:4" x14ac:dyDescent="0.3">
      <c r="A987" s="32"/>
      <c r="B987" s="51">
        <v>12</v>
      </c>
      <c r="C987" s="23" t="s">
        <v>1069</v>
      </c>
      <c r="D987" s="29" t="s">
        <v>101</v>
      </c>
    </row>
    <row r="988" spans="1:4" x14ac:dyDescent="0.3">
      <c r="A988" s="32"/>
      <c r="B988" s="51">
        <v>12</v>
      </c>
      <c r="C988" s="23" t="s">
        <v>1070</v>
      </c>
      <c r="D988" s="29" t="s">
        <v>101</v>
      </c>
    </row>
    <row r="989" spans="1:4" x14ac:dyDescent="0.3">
      <c r="A989" s="32"/>
      <c r="B989" s="51">
        <v>12</v>
      </c>
      <c r="C989" s="23" t="s">
        <v>1071</v>
      </c>
      <c r="D989" s="29" t="s">
        <v>101</v>
      </c>
    </row>
    <row r="990" spans="1:4" x14ac:dyDescent="0.3">
      <c r="A990" s="32"/>
      <c r="B990" s="51">
        <v>12</v>
      </c>
      <c r="C990" s="23" t="s">
        <v>1072</v>
      </c>
      <c r="D990" s="29" t="s">
        <v>101</v>
      </c>
    </row>
    <row r="991" spans="1:4" x14ac:dyDescent="0.3">
      <c r="A991" s="32"/>
      <c r="B991" s="51">
        <v>12</v>
      </c>
      <c r="C991" s="23" t="s">
        <v>1073</v>
      </c>
      <c r="D991" s="29" t="s">
        <v>101</v>
      </c>
    </row>
    <row r="992" spans="1:4" x14ac:dyDescent="0.3">
      <c r="A992" s="32"/>
      <c r="B992" s="51">
        <v>12</v>
      </c>
      <c r="C992" s="35" t="s">
        <v>1074</v>
      </c>
      <c r="D992" s="36" t="s">
        <v>101</v>
      </c>
    </row>
    <row r="993" spans="1:4" x14ac:dyDescent="0.3">
      <c r="A993" s="32"/>
      <c r="B993" s="51">
        <v>12</v>
      </c>
      <c r="C993" s="23" t="s">
        <v>1075</v>
      </c>
      <c r="D993" s="29" t="s">
        <v>101</v>
      </c>
    </row>
    <row r="994" spans="1:4" x14ac:dyDescent="0.3">
      <c r="A994" s="32"/>
      <c r="B994" s="51">
        <v>12</v>
      </c>
      <c r="C994" s="23" t="s">
        <v>1076</v>
      </c>
      <c r="D994" s="29" t="s">
        <v>101</v>
      </c>
    </row>
    <row r="995" spans="1:4" x14ac:dyDescent="0.3">
      <c r="A995" s="32"/>
      <c r="B995" s="51">
        <v>12</v>
      </c>
      <c r="C995" s="23" t="s">
        <v>1077</v>
      </c>
      <c r="D995" s="29" t="s">
        <v>101</v>
      </c>
    </row>
    <row r="996" spans="1:4" x14ac:dyDescent="0.3">
      <c r="A996" s="32"/>
      <c r="B996" s="51">
        <v>12</v>
      </c>
      <c r="C996" s="23" t="s">
        <v>1078</v>
      </c>
      <c r="D996" s="29" t="s">
        <v>101</v>
      </c>
    </row>
    <row r="997" spans="1:4" x14ac:dyDescent="0.3">
      <c r="A997" s="32"/>
      <c r="B997" s="51">
        <v>12</v>
      </c>
      <c r="C997" s="23" t="s">
        <v>1079</v>
      </c>
      <c r="D997" s="29" t="s">
        <v>101</v>
      </c>
    </row>
    <row r="998" spans="1:4" x14ac:dyDescent="0.3">
      <c r="A998" s="32"/>
      <c r="B998" s="51">
        <v>12</v>
      </c>
      <c r="C998" s="23" t="s">
        <v>1080</v>
      </c>
      <c r="D998" s="29" t="s">
        <v>101</v>
      </c>
    </row>
    <row r="999" spans="1:4" x14ac:dyDescent="0.3">
      <c r="A999" s="32"/>
      <c r="B999" s="51">
        <v>12</v>
      </c>
      <c r="C999" s="35" t="s">
        <v>1081</v>
      </c>
      <c r="D999" s="36" t="s">
        <v>101</v>
      </c>
    </row>
    <row r="1000" spans="1:4" x14ac:dyDescent="0.3">
      <c r="A1000" s="32"/>
      <c r="B1000" s="51">
        <v>12</v>
      </c>
      <c r="C1000" s="23" t="s">
        <v>1082</v>
      </c>
      <c r="D1000" s="29" t="s">
        <v>101</v>
      </c>
    </row>
    <row r="1001" spans="1:4" x14ac:dyDescent="0.3">
      <c r="A1001" s="32"/>
      <c r="B1001" s="51">
        <v>12</v>
      </c>
      <c r="C1001" s="23" t="s">
        <v>1083</v>
      </c>
      <c r="D1001" s="29" t="s">
        <v>101</v>
      </c>
    </row>
    <row r="1002" spans="1:4" x14ac:dyDescent="0.3">
      <c r="A1002" s="32"/>
      <c r="B1002" s="51">
        <v>12</v>
      </c>
      <c r="C1002" s="23" t="s">
        <v>1084</v>
      </c>
      <c r="D1002" s="29" t="s">
        <v>101</v>
      </c>
    </row>
    <row r="1003" spans="1:4" x14ac:dyDescent="0.3">
      <c r="A1003" s="32"/>
      <c r="B1003" s="51">
        <v>12</v>
      </c>
      <c r="C1003" s="23" t="s">
        <v>1085</v>
      </c>
      <c r="D1003" s="29" t="s">
        <v>101</v>
      </c>
    </row>
    <row r="1004" spans="1:4" x14ac:dyDescent="0.3">
      <c r="A1004" s="32"/>
      <c r="B1004" s="51">
        <v>12</v>
      </c>
      <c r="C1004" s="23" t="s">
        <v>1086</v>
      </c>
      <c r="D1004" s="29" t="s">
        <v>101</v>
      </c>
    </row>
    <row r="1005" spans="1:4" x14ac:dyDescent="0.3">
      <c r="A1005" s="32"/>
      <c r="B1005" s="51">
        <v>12</v>
      </c>
      <c r="C1005" s="23" t="s">
        <v>1087</v>
      </c>
      <c r="D1005" s="29" t="s">
        <v>101</v>
      </c>
    </row>
    <row r="1006" spans="1:4" x14ac:dyDescent="0.3">
      <c r="A1006" s="32"/>
      <c r="B1006" s="51">
        <v>12</v>
      </c>
      <c r="C1006" s="23" t="s">
        <v>1088</v>
      </c>
      <c r="D1006" s="29" t="s">
        <v>101</v>
      </c>
    </row>
    <row r="1007" spans="1:4" x14ac:dyDescent="0.3">
      <c r="A1007" s="32"/>
      <c r="B1007" s="51">
        <v>12</v>
      </c>
      <c r="C1007" s="23" t="s">
        <v>1089</v>
      </c>
      <c r="D1007" s="29" t="s">
        <v>101</v>
      </c>
    </row>
    <row r="1008" spans="1:4" x14ac:dyDescent="0.3">
      <c r="A1008" s="32"/>
      <c r="B1008" s="51">
        <v>12</v>
      </c>
      <c r="C1008" s="23" t="s">
        <v>1090</v>
      </c>
      <c r="D1008" s="29" t="s">
        <v>101</v>
      </c>
    </row>
    <row r="1009" spans="1:4" x14ac:dyDescent="0.3">
      <c r="A1009" s="32"/>
      <c r="B1009" s="51">
        <v>12</v>
      </c>
      <c r="C1009" s="23" t="s">
        <v>1091</v>
      </c>
      <c r="D1009" s="29" t="s">
        <v>101</v>
      </c>
    </row>
    <row r="1010" spans="1:4" x14ac:dyDescent="0.3">
      <c r="A1010" s="32"/>
      <c r="B1010" s="51">
        <v>12</v>
      </c>
      <c r="C1010" s="35" t="s">
        <v>1092</v>
      </c>
      <c r="D1010" s="36" t="s">
        <v>101</v>
      </c>
    </row>
    <row r="1011" spans="1:4" x14ac:dyDescent="0.3">
      <c r="A1011" s="32"/>
      <c r="B1011" s="51">
        <v>12</v>
      </c>
      <c r="C1011" s="23" t="s">
        <v>1093</v>
      </c>
      <c r="D1011" s="29" t="s">
        <v>101</v>
      </c>
    </row>
    <row r="1012" spans="1:4" x14ac:dyDescent="0.3">
      <c r="A1012" s="32"/>
      <c r="B1012" s="51">
        <v>12</v>
      </c>
      <c r="C1012" s="23" t="s">
        <v>1094</v>
      </c>
      <c r="D1012" s="29" t="s">
        <v>101</v>
      </c>
    </row>
    <row r="1013" spans="1:4" x14ac:dyDescent="0.3">
      <c r="A1013" s="32"/>
      <c r="B1013" s="51">
        <v>12</v>
      </c>
      <c r="C1013" s="35" t="s">
        <v>1095</v>
      </c>
      <c r="D1013" s="36" t="s">
        <v>101</v>
      </c>
    </row>
    <row r="1014" spans="1:4" x14ac:dyDescent="0.3">
      <c r="A1014" s="32"/>
      <c r="B1014" s="51">
        <v>12</v>
      </c>
      <c r="C1014" s="23" t="s">
        <v>1096</v>
      </c>
      <c r="D1014" s="29" t="s">
        <v>101</v>
      </c>
    </row>
    <row r="1015" spans="1:4" x14ac:dyDescent="0.3">
      <c r="A1015" s="32"/>
      <c r="B1015" s="51">
        <v>12</v>
      </c>
      <c r="C1015" s="23" t="s">
        <v>1097</v>
      </c>
      <c r="D1015" s="29" t="s">
        <v>101</v>
      </c>
    </row>
    <row r="1016" spans="1:4" x14ac:dyDescent="0.3">
      <c r="A1016" s="32"/>
      <c r="B1016" s="51">
        <v>12</v>
      </c>
      <c r="C1016" s="23" t="s">
        <v>1098</v>
      </c>
      <c r="D1016" s="29" t="s">
        <v>101</v>
      </c>
    </row>
    <row r="1017" spans="1:4" x14ac:dyDescent="0.3">
      <c r="A1017" s="32"/>
      <c r="B1017" s="51">
        <v>12</v>
      </c>
      <c r="C1017" s="23" t="s">
        <v>1099</v>
      </c>
      <c r="D1017" s="29" t="s">
        <v>101</v>
      </c>
    </row>
    <row r="1018" spans="1:4" x14ac:dyDescent="0.3">
      <c r="A1018" s="32"/>
      <c r="B1018" s="51">
        <v>12</v>
      </c>
      <c r="C1018" s="23" t="s">
        <v>1100</v>
      </c>
      <c r="D1018" s="29" t="s">
        <v>101</v>
      </c>
    </row>
    <row r="1019" spans="1:4" x14ac:dyDescent="0.3">
      <c r="A1019" s="32"/>
      <c r="B1019" s="51">
        <v>12</v>
      </c>
      <c r="C1019" s="23" t="s">
        <v>1101</v>
      </c>
      <c r="D1019" s="29" t="s">
        <v>101</v>
      </c>
    </row>
    <row r="1020" spans="1:4" x14ac:dyDescent="0.3">
      <c r="A1020" s="32"/>
      <c r="B1020" s="51">
        <v>12</v>
      </c>
      <c r="C1020" s="23" t="s">
        <v>1102</v>
      </c>
      <c r="D1020" s="29" t="s">
        <v>101</v>
      </c>
    </row>
    <row r="1021" spans="1:4" x14ac:dyDescent="0.3">
      <c r="A1021" s="32"/>
      <c r="B1021" s="51">
        <v>12</v>
      </c>
      <c r="C1021" s="23" t="s">
        <v>1103</v>
      </c>
      <c r="D1021" s="29" t="s">
        <v>101</v>
      </c>
    </row>
    <row r="1022" spans="1:4" x14ac:dyDescent="0.3">
      <c r="A1022" s="32"/>
      <c r="B1022" s="51">
        <v>12</v>
      </c>
      <c r="C1022" s="23" t="s">
        <v>1104</v>
      </c>
      <c r="D1022" s="29" t="s">
        <v>101</v>
      </c>
    </row>
    <row r="1023" spans="1:4" x14ac:dyDescent="0.3">
      <c r="A1023" s="32"/>
      <c r="B1023" s="51">
        <v>12</v>
      </c>
      <c r="C1023" s="23" t="s">
        <v>1105</v>
      </c>
      <c r="D1023" s="29" t="s">
        <v>101</v>
      </c>
    </row>
    <row r="1024" spans="1:4" x14ac:dyDescent="0.3">
      <c r="A1024" s="32"/>
      <c r="B1024" s="51">
        <v>12</v>
      </c>
      <c r="C1024" s="23" t="s">
        <v>1106</v>
      </c>
      <c r="D1024" s="29" t="s">
        <v>101</v>
      </c>
    </row>
    <row r="1025" spans="1:4" x14ac:dyDescent="0.3">
      <c r="A1025" s="32"/>
      <c r="B1025" s="51">
        <v>12</v>
      </c>
      <c r="C1025" s="23" t="s">
        <v>1107</v>
      </c>
      <c r="D1025" s="29" t="s">
        <v>101</v>
      </c>
    </row>
    <row r="1026" spans="1:4" x14ac:dyDescent="0.3">
      <c r="A1026" s="32"/>
      <c r="B1026" s="51">
        <v>12</v>
      </c>
      <c r="C1026" s="23" t="s">
        <v>1108</v>
      </c>
      <c r="D1026" s="29" t="s">
        <v>101</v>
      </c>
    </row>
    <row r="1027" spans="1:4" x14ac:dyDescent="0.3">
      <c r="A1027" s="32"/>
      <c r="B1027" s="51">
        <v>12</v>
      </c>
      <c r="C1027" s="23" t="s">
        <v>1109</v>
      </c>
      <c r="D1027" s="29" t="s">
        <v>101</v>
      </c>
    </row>
    <row r="1028" spans="1:4" x14ac:dyDescent="0.3">
      <c r="A1028" s="32"/>
      <c r="B1028" s="51">
        <v>12</v>
      </c>
      <c r="C1028" s="23" t="s">
        <v>1110</v>
      </c>
      <c r="D1028" s="29" t="s">
        <v>101</v>
      </c>
    </row>
    <row r="1029" spans="1:4" x14ac:dyDescent="0.3">
      <c r="A1029" s="32"/>
      <c r="B1029" s="51">
        <v>12</v>
      </c>
      <c r="C1029" s="23" t="s">
        <v>1111</v>
      </c>
      <c r="D1029" s="29" t="s">
        <v>101</v>
      </c>
    </row>
    <row r="1030" spans="1:4" x14ac:dyDescent="0.3">
      <c r="A1030" s="32"/>
      <c r="B1030" s="51">
        <v>12</v>
      </c>
      <c r="C1030" s="23" t="s">
        <v>1112</v>
      </c>
      <c r="D1030" s="29" t="s">
        <v>101</v>
      </c>
    </row>
    <row r="1031" spans="1:4" x14ac:dyDescent="0.3">
      <c r="A1031" s="32"/>
      <c r="B1031" s="51">
        <v>12</v>
      </c>
      <c r="C1031" s="23" t="s">
        <v>1113</v>
      </c>
      <c r="D1031" s="29" t="s">
        <v>101</v>
      </c>
    </row>
    <row r="1032" spans="1:4" x14ac:dyDescent="0.3">
      <c r="A1032" s="32"/>
      <c r="B1032" s="51">
        <v>12</v>
      </c>
      <c r="C1032" s="23" t="s">
        <v>1114</v>
      </c>
      <c r="D1032" s="29" t="s">
        <v>101</v>
      </c>
    </row>
    <row r="1033" spans="1:4" x14ac:dyDescent="0.3">
      <c r="A1033" s="32"/>
      <c r="B1033" s="51">
        <v>12</v>
      </c>
      <c r="C1033" s="23" t="s">
        <v>1115</v>
      </c>
      <c r="D1033" s="29" t="s">
        <v>101</v>
      </c>
    </row>
    <row r="1034" spans="1:4" x14ac:dyDescent="0.3">
      <c r="A1034" s="32"/>
      <c r="B1034" s="51">
        <v>12</v>
      </c>
      <c r="C1034" s="23" t="s">
        <v>1116</v>
      </c>
      <c r="D1034" s="29" t="s">
        <v>101</v>
      </c>
    </row>
    <row r="1035" spans="1:4" x14ac:dyDescent="0.3">
      <c r="A1035" s="32"/>
      <c r="B1035" s="51">
        <v>12</v>
      </c>
      <c r="C1035" s="23" t="s">
        <v>1117</v>
      </c>
      <c r="D1035" s="29" t="s">
        <v>101</v>
      </c>
    </row>
    <row r="1036" spans="1:4" x14ac:dyDescent="0.3">
      <c r="A1036" s="32"/>
      <c r="B1036" s="51">
        <v>12</v>
      </c>
      <c r="C1036" s="23" t="s">
        <v>1118</v>
      </c>
      <c r="D1036" s="29" t="s">
        <v>101</v>
      </c>
    </row>
    <row r="1037" spans="1:4" x14ac:dyDescent="0.3">
      <c r="A1037" s="32"/>
      <c r="B1037" s="51">
        <v>12</v>
      </c>
      <c r="C1037" s="23" t="s">
        <v>1119</v>
      </c>
      <c r="D1037" s="29" t="s">
        <v>101</v>
      </c>
    </row>
    <row r="1038" spans="1:4" x14ac:dyDescent="0.3">
      <c r="A1038" s="32"/>
      <c r="B1038" s="51">
        <v>12</v>
      </c>
      <c r="C1038" s="23" t="s">
        <v>1120</v>
      </c>
      <c r="D1038" s="29" t="s">
        <v>101</v>
      </c>
    </row>
    <row r="1039" spans="1:4" x14ac:dyDescent="0.3">
      <c r="A1039" s="32"/>
      <c r="B1039" s="51">
        <v>12</v>
      </c>
      <c r="C1039" s="23" t="s">
        <v>1121</v>
      </c>
      <c r="D1039" s="29" t="s">
        <v>101</v>
      </c>
    </row>
    <row r="1040" spans="1:4" x14ac:dyDescent="0.3">
      <c r="A1040" s="32"/>
      <c r="B1040" s="51">
        <v>12</v>
      </c>
      <c r="C1040" s="23" t="s">
        <v>1122</v>
      </c>
      <c r="D1040" s="29" t="s">
        <v>101</v>
      </c>
    </row>
    <row r="1041" spans="1:4" x14ac:dyDescent="0.3">
      <c r="A1041" s="32"/>
      <c r="B1041" s="51">
        <v>12</v>
      </c>
      <c r="C1041" s="23" t="s">
        <v>1123</v>
      </c>
      <c r="D1041" s="29" t="s">
        <v>101</v>
      </c>
    </row>
    <row r="1042" spans="1:4" x14ac:dyDescent="0.3">
      <c r="A1042" s="32"/>
      <c r="B1042" s="51">
        <v>12</v>
      </c>
      <c r="C1042" s="35" t="s">
        <v>1124</v>
      </c>
      <c r="D1042" s="36" t="s">
        <v>101</v>
      </c>
    </row>
    <row r="1043" spans="1:4" x14ac:dyDescent="0.3">
      <c r="A1043" s="32"/>
      <c r="B1043" s="51">
        <v>12</v>
      </c>
      <c r="C1043" s="23" t="s">
        <v>1125</v>
      </c>
      <c r="D1043" s="29" t="s">
        <v>101</v>
      </c>
    </row>
    <row r="1044" spans="1:4" x14ac:dyDescent="0.3">
      <c r="A1044" s="32"/>
      <c r="B1044" s="51">
        <v>12</v>
      </c>
      <c r="C1044" s="23" t="s">
        <v>1126</v>
      </c>
      <c r="D1044" s="29" t="s">
        <v>101</v>
      </c>
    </row>
    <row r="1045" spans="1:4" x14ac:dyDescent="0.3">
      <c r="A1045" s="32"/>
      <c r="B1045" s="51">
        <v>12</v>
      </c>
      <c r="C1045" s="23" t="s">
        <v>1127</v>
      </c>
      <c r="D1045" s="29" t="s">
        <v>101</v>
      </c>
    </row>
    <row r="1046" spans="1:4" x14ac:dyDescent="0.3">
      <c r="A1046" s="32"/>
      <c r="C1046" s="23"/>
      <c r="D1046" s="29"/>
    </row>
    <row r="1047" spans="1:4" x14ac:dyDescent="0.3">
      <c r="A1047" s="31"/>
      <c r="B1047" s="31"/>
      <c r="C1047" s="24" t="s">
        <v>1128</v>
      </c>
      <c r="D1047" s="28"/>
    </row>
    <row r="1048" spans="1:4" x14ac:dyDescent="0.3">
      <c r="A1048" s="32"/>
      <c r="B1048" s="51">
        <v>13</v>
      </c>
      <c r="C1048" s="23" t="s">
        <v>1129</v>
      </c>
      <c r="D1048" s="29" t="s">
        <v>101</v>
      </c>
    </row>
    <row r="1049" spans="1:4" x14ac:dyDescent="0.3">
      <c r="A1049" s="32"/>
      <c r="B1049" s="51">
        <v>13</v>
      </c>
      <c r="C1049" s="35" t="s">
        <v>1130</v>
      </c>
      <c r="D1049" s="36" t="s">
        <v>101</v>
      </c>
    </row>
    <row r="1050" spans="1:4" x14ac:dyDescent="0.3">
      <c r="A1050" s="32"/>
      <c r="B1050" s="51">
        <v>13</v>
      </c>
      <c r="C1050" s="23" t="s">
        <v>1131</v>
      </c>
      <c r="D1050" s="29" t="s">
        <v>101</v>
      </c>
    </row>
    <row r="1051" spans="1:4" x14ac:dyDescent="0.3">
      <c r="A1051" s="32"/>
      <c r="B1051" s="51">
        <v>13</v>
      </c>
      <c r="C1051" s="23" t="s">
        <v>1132</v>
      </c>
      <c r="D1051" s="29" t="s">
        <v>101</v>
      </c>
    </row>
    <row r="1052" spans="1:4" x14ac:dyDescent="0.3">
      <c r="A1052" s="32"/>
      <c r="B1052" s="51">
        <v>13</v>
      </c>
      <c r="C1052" s="23" t="s">
        <v>1133</v>
      </c>
      <c r="D1052" s="29" t="s">
        <v>101</v>
      </c>
    </row>
    <row r="1053" spans="1:4" x14ac:dyDescent="0.3">
      <c r="A1053" s="32"/>
      <c r="B1053" s="51">
        <v>13</v>
      </c>
      <c r="C1053" s="23" t="s">
        <v>1134</v>
      </c>
      <c r="D1053" s="29" t="s">
        <v>101</v>
      </c>
    </row>
    <row r="1054" spans="1:4" x14ac:dyDescent="0.3">
      <c r="A1054" s="32"/>
      <c r="B1054" s="51">
        <v>13</v>
      </c>
      <c r="C1054" s="23" t="s">
        <v>1135</v>
      </c>
      <c r="D1054" s="29" t="s">
        <v>101</v>
      </c>
    </row>
    <row r="1055" spans="1:4" x14ac:dyDescent="0.3">
      <c r="A1055" s="32"/>
      <c r="B1055" s="51">
        <v>13</v>
      </c>
      <c r="C1055" s="23" t="s">
        <v>1136</v>
      </c>
      <c r="D1055" s="29" t="s">
        <v>101</v>
      </c>
    </row>
    <row r="1056" spans="1:4" x14ac:dyDescent="0.3">
      <c r="A1056" s="32"/>
      <c r="B1056" s="51">
        <v>13</v>
      </c>
      <c r="C1056" s="23" t="s">
        <v>1137</v>
      </c>
      <c r="D1056" s="29" t="s">
        <v>101</v>
      </c>
    </row>
    <row r="1057" spans="1:4" x14ac:dyDescent="0.3">
      <c r="A1057" s="32"/>
      <c r="B1057" s="51">
        <v>13</v>
      </c>
      <c r="C1057" s="23" t="s">
        <v>1138</v>
      </c>
      <c r="D1057" s="29" t="s">
        <v>101</v>
      </c>
    </row>
    <row r="1058" spans="1:4" x14ac:dyDescent="0.3">
      <c r="A1058" s="32"/>
      <c r="B1058" s="51">
        <v>13</v>
      </c>
      <c r="C1058" s="23" t="s">
        <v>1139</v>
      </c>
      <c r="D1058" s="29" t="s">
        <v>101</v>
      </c>
    </row>
    <row r="1059" spans="1:4" x14ac:dyDescent="0.3">
      <c r="A1059" s="32"/>
      <c r="B1059" s="51">
        <v>13</v>
      </c>
      <c r="C1059" s="23" t="s">
        <v>1140</v>
      </c>
      <c r="D1059" s="29" t="s">
        <v>101</v>
      </c>
    </row>
    <row r="1060" spans="1:4" x14ac:dyDescent="0.3">
      <c r="A1060" s="32"/>
      <c r="B1060" s="51">
        <v>13</v>
      </c>
      <c r="C1060" s="23" t="s">
        <v>1141</v>
      </c>
      <c r="D1060" s="29" t="s">
        <v>101</v>
      </c>
    </row>
    <row r="1061" spans="1:4" x14ac:dyDescent="0.3">
      <c r="A1061" s="32"/>
      <c r="B1061" s="51">
        <v>13</v>
      </c>
      <c r="C1061" s="23" t="s">
        <v>1142</v>
      </c>
      <c r="D1061" s="29" t="s">
        <v>101</v>
      </c>
    </row>
    <row r="1062" spans="1:4" x14ac:dyDescent="0.3">
      <c r="A1062" s="32"/>
      <c r="B1062" s="51">
        <v>13</v>
      </c>
      <c r="C1062" s="23" t="s">
        <v>1143</v>
      </c>
      <c r="D1062" s="29" t="s">
        <v>101</v>
      </c>
    </row>
    <row r="1063" spans="1:4" x14ac:dyDescent="0.3">
      <c r="A1063" s="32"/>
      <c r="B1063" s="51">
        <v>13</v>
      </c>
      <c r="C1063" s="23" t="s">
        <v>1144</v>
      </c>
      <c r="D1063" s="29" t="s">
        <v>101</v>
      </c>
    </row>
    <row r="1064" spans="1:4" x14ac:dyDescent="0.3">
      <c r="A1064" s="32"/>
      <c r="B1064" s="51">
        <v>13</v>
      </c>
      <c r="C1064" s="23" t="s">
        <v>1145</v>
      </c>
      <c r="D1064" s="29" t="s">
        <v>101</v>
      </c>
    </row>
    <row r="1065" spans="1:4" x14ac:dyDescent="0.3">
      <c r="A1065" s="32"/>
      <c r="B1065" s="51">
        <v>13</v>
      </c>
      <c r="C1065" s="23" t="s">
        <v>1146</v>
      </c>
      <c r="D1065" s="29" t="s">
        <v>101</v>
      </c>
    </row>
    <row r="1066" spans="1:4" x14ac:dyDescent="0.3">
      <c r="A1066" s="32"/>
      <c r="B1066" s="51">
        <v>13</v>
      </c>
      <c r="C1066" s="23" t="s">
        <v>1147</v>
      </c>
      <c r="D1066" s="29" t="s">
        <v>101</v>
      </c>
    </row>
    <row r="1067" spans="1:4" x14ac:dyDescent="0.3">
      <c r="A1067" s="32"/>
      <c r="B1067" s="51">
        <v>13</v>
      </c>
      <c r="C1067" s="23" t="s">
        <v>1148</v>
      </c>
      <c r="D1067" s="29" t="s">
        <v>101</v>
      </c>
    </row>
    <row r="1068" spans="1:4" x14ac:dyDescent="0.3">
      <c r="A1068" s="32"/>
      <c r="B1068" s="51">
        <v>13</v>
      </c>
      <c r="C1068" s="23" t="s">
        <v>1149</v>
      </c>
      <c r="D1068" s="29" t="s">
        <v>101</v>
      </c>
    </row>
    <row r="1069" spans="1:4" x14ac:dyDescent="0.3">
      <c r="A1069" s="32"/>
      <c r="B1069" s="51">
        <v>13</v>
      </c>
      <c r="C1069" s="23" t="s">
        <v>1150</v>
      </c>
      <c r="D1069" s="29" t="s">
        <v>101</v>
      </c>
    </row>
    <row r="1070" spans="1:4" x14ac:dyDescent="0.3">
      <c r="A1070" s="32"/>
      <c r="B1070" s="51">
        <v>13</v>
      </c>
      <c r="C1070" s="23" t="s">
        <v>1151</v>
      </c>
      <c r="D1070" s="29" t="s">
        <v>101</v>
      </c>
    </row>
    <row r="1071" spans="1:4" x14ac:dyDescent="0.3">
      <c r="A1071" s="32"/>
      <c r="B1071" s="51">
        <v>13</v>
      </c>
      <c r="C1071" s="23" t="s">
        <v>1152</v>
      </c>
      <c r="D1071" s="29" t="s">
        <v>101</v>
      </c>
    </row>
    <row r="1072" spans="1:4" x14ac:dyDescent="0.3">
      <c r="A1072" s="32"/>
      <c r="B1072" s="51">
        <v>13</v>
      </c>
      <c r="C1072" s="23" t="s">
        <v>1153</v>
      </c>
      <c r="D1072" s="29" t="s">
        <v>101</v>
      </c>
    </row>
    <row r="1073" spans="1:4" x14ac:dyDescent="0.3">
      <c r="A1073" s="32"/>
      <c r="B1073" s="51">
        <v>13</v>
      </c>
      <c r="C1073" s="23" t="s">
        <v>1154</v>
      </c>
      <c r="D1073" s="29" t="s">
        <v>101</v>
      </c>
    </row>
    <row r="1074" spans="1:4" x14ac:dyDescent="0.3">
      <c r="A1074" s="32"/>
      <c r="B1074" s="51">
        <v>13</v>
      </c>
      <c r="C1074" s="23" t="s">
        <v>1155</v>
      </c>
      <c r="D1074" s="29" t="s">
        <v>101</v>
      </c>
    </row>
    <row r="1075" spans="1:4" x14ac:dyDescent="0.3">
      <c r="A1075" s="32"/>
      <c r="B1075" s="51">
        <v>13</v>
      </c>
      <c r="C1075" s="23" t="s">
        <v>1156</v>
      </c>
      <c r="D1075" s="29" t="s">
        <v>101</v>
      </c>
    </row>
    <row r="1076" spans="1:4" x14ac:dyDescent="0.3">
      <c r="A1076" s="32"/>
      <c r="B1076" s="51">
        <v>13</v>
      </c>
      <c r="C1076" s="23" t="s">
        <v>1157</v>
      </c>
      <c r="D1076" s="29" t="s">
        <v>101</v>
      </c>
    </row>
    <row r="1077" spans="1:4" x14ac:dyDescent="0.3">
      <c r="A1077" s="32"/>
      <c r="B1077" s="51">
        <v>13</v>
      </c>
      <c r="C1077" s="23" t="s">
        <v>1158</v>
      </c>
      <c r="D1077" s="29" t="s">
        <v>101</v>
      </c>
    </row>
    <row r="1078" spans="1:4" x14ac:dyDescent="0.3">
      <c r="A1078" s="32"/>
      <c r="B1078" s="51">
        <v>13</v>
      </c>
      <c r="C1078" s="23" t="s">
        <v>1159</v>
      </c>
      <c r="D1078" s="29" t="s">
        <v>101</v>
      </c>
    </row>
    <row r="1079" spans="1:4" x14ac:dyDescent="0.3">
      <c r="A1079" s="32"/>
      <c r="B1079" s="51">
        <v>13</v>
      </c>
      <c r="C1079" s="23" t="s">
        <v>1160</v>
      </c>
      <c r="D1079" s="29" t="s">
        <v>101</v>
      </c>
    </row>
    <row r="1080" spans="1:4" x14ac:dyDescent="0.3">
      <c r="A1080" s="32"/>
      <c r="B1080" s="51">
        <v>13</v>
      </c>
      <c r="C1080" s="23" t="s">
        <v>1161</v>
      </c>
      <c r="D1080" s="29" t="s">
        <v>101</v>
      </c>
    </row>
    <row r="1081" spans="1:4" x14ac:dyDescent="0.3">
      <c r="A1081" s="32"/>
      <c r="B1081" s="51">
        <v>13</v>
      </c>
      <c r="C1081" s="23" t="s">
        <v>1162</v>
      </c>
      <c r="D1081" s="29" t="s">
        <v>101</v>
      </c>
    </row>
    <row r="1082" spans="1:4" x14ac:dyDescent="0.3">
      <c r="A1082" s="32"/>
      <c r="B1082" s="51">
        <v>13</v>
      </c>
      <c r="C1082" s="23" t="s">
        <v>1163</v>
      </c>
      <c r="D1082" s="29" t="s">
        <v>101</v>
      </c>
    </row>
    <row r="1083" spans="1:4" x14ac:dyDescent="0.3">
      <c r="A1083" s="32"/>
      <c r="B1083" s="51">
        <v>13</v>
      </c>
      <c r="C1083" s="23" t="s">
        <v>1164</v>
      </c>
      <c r="D1083" s="29" t="s">
        <v>101</v>
      </c>
    </row>
    <row r="1084" spans="1:4" x14ac:dyDescent="0.3">
      <c r="A1084" s="32"/>
      <c r="B1084" s="51">
        <v>13</v>
      </c>
      <c r="C1084" s="23" t="s">
        <v>1165</v>
      </c>
      <c r="D1084" s="29" t="s">
        <v>101</v>
      </c>
    </row>
    <row r="1085" spans="1:4" x14ac:dyDescent="0.3">
      <c r="A1085" s="32"/>
      <c r="B1085" s="51">
        <v>13</v>
      </c>
      <c r="C1085" s="23" t="s">
        <v>1166</v>
      </c>
      <c r="D1085" s="29" t="s">
        <v>101</v>
      </c>
    </row>
    <row r="1086" spans="1:4" x14ac:dyDescent="0.3">
      <c r="A1086" s="32"/>
      <c r="B1086" s="51">
        <v>13</v>
      </c>
      <c r="C1086" s="23" t="s">
        <v>1167</v>
      </c>
      <c r="D1086" s="29" t="s">
        <v>101</v>
      </c>
    </row>
    <row r="1087" spans="1:4" x14ac:dyDescent="0.3">
      <c r="A1087" s="32"/>
      <c r="B1087" s="51">
        <v>13</v>
      </c>
      <c r="C1087" s="23" t="s">
        <v>1168</v>
      </c>
      <c r="D1087" s="29" t="s">
        <v>101</v>
      </c>
    </row>
    <row r="1088" spans="1:4" x14ac:dyDescent="0.3">
      <c r="A1088" s="32"/>
      <c r="B1088" s="51">
        <v>13</v>
      </c>
      <c r="C1088" s="23" t="s">
        <v>1169</v>
      </c>
      <c r="D1088" s="29" t="s">
        <v>101</v>
      </c>
    </row>
    <row r="1089" spans="1:4" x14ac:dyDescent="0.3">
      <c r="A1089" s="32"/>
      <c r="B1089" s="51">
        <v>13</v>
      </c>
      <c r="C1089" s="23" t="s">
        <v>1170</v>
      </c>
      <c r="D1089" s="29" t="s">
        <v>101</v>
      </c>
    </row>
    <row r="1090" spans="1:4" x14ac:dyDescent="0.3">
      <c r="A1090" s="32"/>
      <c r="B1090" s="51">
        <v>13</v>
      </c>
      <c r="C1090" s="23" t="s">
        <v>1171</v>
      </c>
      <c r="D1090" s="29" t="s">
        <v>101</v>
      </c>
    </row>
    <row r="1091" spans="1:4" x14ac:dyDescent="0.3">
      <c r="A1091" s="32"/>
      <c r="B1091" s="51">
        <v>13</v>
      </c>
      <c r="C1091" s="23" t="s">
        <v>1172</v>
      </c>
      <c r="D1091" s="29" t="s">
        <v>101</v>
      </c>
    </row>
    <row r="1092" spans="1:4" x14ac:dyDescent="0.3">
      <c r="A1092" s="32"/>
      <c r="B1092" s="51">
        <v>13</v>
      </c>
      <c r="C1092" s="23" t="s">
        <v>1173</v>
      </c>
      <c r="D1092" s="29" t="s">
        <v>101</v>
      </c>
    </row>
    <row r="1093" spans="1:4" x14ac:dyDescent="0.3">
      <c r="A1093" s="32"/>
      <c r="B1093" s="51">
        <v>13</v>
      </c>
      <c r="C1093" s="23" t="s">
        <v>1174</v>
      </c>
      <c r="D1093" s="29" t="s">
        <v>101</v>
      </c>
    </row>
    <row r="1094" spans="1:4" x14ac:dyDescent="0.3">
      <c r="A1094" s="32"/>
      <c r="B1094" s="51">
        <v>13</v>
      </c>
      <c r="C1094" s="23" t="s">
        <v>1175</v>
      </c>
      <c r="D1094" s="29" t="s">
        <v>101</v>
      </c>
    </row>
    <row r="1095" spans="1:4" x14ac:dyDescent="0.3">
      <c r="A1095" s="32"/>
      <c r="B1095" s="51">
        <v>13</v>
      </c>
      <c r="C1095" s="23" t="s">
        <v>1176</v>
      </c>
      <c r="D1095" s="29" t="s">
        <v>101</v>
      </c>
    </row>
    <row r="1096" spans="1:4" x14ac:dyDescent="0.3">
      <c r="A1096" s="32"/>
      <c r="B1096" s="51">
        <v>13</v>
      </c>
      <c r="C1096" s="23" t="s">
        <v>1177</v>
      </c>
      <c r="D1096" s="29" t="s">
        <v>101</v>
      </c>
    </row>
    <row r="1097" spans="1:4" x14ac:dyDescent="0.3">
      <c r="A1097" s="32"/>
      <c r="C1097" s="23"/>
      <c r="D1097" s="29"/>
    </row>
    <row r="1098" spans="1:4" x14ac:dyDescent="0.3">
      <c r="A1098" s="31"/>
      <c r="B1098" s="31"/>
      <c r="C1098" s="24" t="s">
        <v>1178</v>
      </c>
      <c r="D1098" s="28"/>
    </row>
    <row r="1099" spans="1:4" x14ac:dyDescent="0.3">
      <c r="A1099" s="32"/>
      <c r="B1099" s="51">
        <v>14</v>
      </c>
      <c r="C1099" s="35" t="s">
        <v>1179</v>
      </c>
      <c r="D1099" s="36" t="s">
        <v>101</v>
      </c>
    </row>
    <row r="1100" spans="1:4" x14ac:dyDescent="0.3">
      <c r="A1100" s="32"/>
      <c r="B1100" s="51">
        <v>14</v>
      </c>
      <c r="C1100" s="23" t="s">
        <v>1180</v>
      </c>
      <c r="D1100" s="29" t="s">
        <v>101</v>
      </c>
    </row>
    <row r="1101" spans="1:4" x14ac:dyDescent="0.3">
      <c r="A1101" s="32"/>
      <c r="B1101" s="51">
        <v>14</v>
      </c>
      <c r="C1101" s="23" t="s">
        <v>1181</v>
      </c>
      <c r="D1101" s="29" t="s">
        <v>101</v>
      </c>
    </row>
    <row r="1102" spans="1:4" x14ac:dyDescent="0.3">
      <c r="A1102" s="32"/>
      <c r="B1102" s="51">
        <v>14</v>
      </c>
      <c r="C1102" s="23" t="s">
        <v>1182</v>
      </c>
      <c r="D1102" s="29" t="s">
        <v>101</v>
      </c>
    </row>
    <row r="1103" spans="1:4" x14ac:dyDescent="0.3">
      <c r="A1103" s="32"/>
      <c r="B1103" s="51">
        <v>14</v>
      </c>
      <c r="C1103" s="23" t="s">
        <v>1183</v>
      </c>
      <c r="D1103" s="29" t="s">
        <v>101</v>
      </c>
    </row>
    <row r="1104" spans="1:4" x14ac:dyDescent="0.3">
      <c r="A1104" s="32"/>
      <c r="B1104" s="51">
        <v>14</v>
      </c>
      <c r="C1104" s="23" t="s">
        <v>1184</v>
      </c>
      <c r="D1104" s="29" t="s">
        <v>101</v>
      </c>
    </row>
    <row r="1105" spans="1:4" x14ac:dyDescent="0.3">
      <c r="A1105" s="32"/>
      <c r="B1105" s="51">
        <v>14</v>
      </c>
      <c r="C1105" s="23" t="s">
        <v>1185</v>
      </c>
      <c r="D1105" s="29" t="s">
        <v>101</v>
      </c>
    </row>
    <row r="1106" spans="1:4" x14ac:dyDescent="0.3">
      <c r="A1106" s="32"/>
      <c r="B1106" s="51">
        <v>14</v>
      </c>
      <c r="C1106" s="23" t="s">
        <v>1186</v>
      </c>
      <c r="D1106" s="29" t="s">
        <v>101</v>
      </c>
    </row>
    <row r="1107" spans="1:4" x14ac:dyDescent="0.3">
      <c r="A1107" s="32"/>
      <c r="B1107" s="51">
        <v>14</v>
      </c>
      <c r="C1107" s="23" t="s">
        <v>1187</v>
      </c>
      <c r="D1107" s="29" t="s">
        <v>101</v>
      </c>
    </row>
    <row r="1108" spans="1:4" x14ac:dyDescent="0.3">
      <c r="A1108" s="32"/>
      <c r="B1108" s="51">
        <v>14</v>
      </c>
      <c r="C1108" s="23" t="s">
        <v>1188</v>
      </c>
      <c r="D1108" s="29" t="s">
        <v>101</v>
      </c>
    </row>
    <row r="1109" spans="1:4" x14ac:dyDescent="0.3">
      <c r="A1109" s="32"/>
      <c r="B1109" s="51">
        <v>14</v>
      </c>
      <c r="C1109" s="23" t="s">
        <v>1189</v>
      </c>
      <c r="D1109" s="29" t="s">
        <v>101</v>
      </c>
    </row>
    <row r="1110" spans="1:4" x14ac:dyDescent="0.3">
      <c r="A1110" s="32"/>
      <c r="B1110" s="51">
        <v>14</v>
      </c>
      <c r="C1110" s="23" t="s">
        <v>1190</v>
      </c>
      <c r="D1110" s="29" t="s">
        <v>101</v>
      </c>
    </row>
    <row r="1111" spans="1:4" x14ac:dyDescent="0.3">
      <c r="A1111" s="32"/>
      <c r="B1111" s="51">
        <v>14</v>
      </c>
      <c r="C1111" s="23" t="s">
        <v>1191</v>
      </c>
      <c r="D1111" s="29" t="s">
        <v>101</v>
      </c>
    </row>
    <row r="1112" spans="1:4" x14ac:dyDescent="0.3">
      <c r="A1112" s="32"/>
      <c r="B1112" s="51">
        <v>14</v>
      </c>
      <c r="C1112" s="23" t="s">
        <v>1192</v>
      </c>
      <c r="D1112" s="29" t="s">
        <v>101</v>
      </c>
    </row>
    <row r="1113" spans="1:4" x14ac:dyDescent="0.3">
      <c r="A1113" s="32"/>
      <c r="B1113" s="51">
        <v>14</v>
      </c>
      <c r="C1113" s="23" t="s">
        <v>1193</v>
      </c>
      <c r="D1113" s="29" t="s">
        <v>101</v>
      </c>
    </row>
    <row r="1114" spans="1:4" x14ac:dyDescent="0.3">
      <c r="A1114" s="32"/>
      <c r="B1114" s="51">
        <v>14</v>
      </c>
      <c r="C1114" s="23" t="s">
        <v>1194</v>
      </c>
      <c r="D1114" s="29" t="s">
        <v>101</v>
      </c>
    </row>
    <row r="1115" spans="1:4" x14ac:dyDescent="0.3">
      <c r="A1115" s="32"/>
      <c r="B1115" s="51">
        <v>14</v>
      </c>
      <c r="C1115" s="23" t="s">
        <v>1195</v>
      </c>
      <c r="D1115" s="29" t="s">
        <v>101</v>
      </c>
    </row>
    <row r="1116" spans="1:4" x14ac:dyDescent="0.3">
      <c r="A1116" s="32"/>
      <c r="B1116" s="51">
        <v>14</v>
      </c>
      <c r="C1116" s="23" t="s">
        <v>1196</v>
      </c>
      <c r="D1116" s="29" t="s">
        <v>101</v>
      </c>
    </row>
    <row r="1117" spans="1:4" x14ac:dyDescent="0.3">
      <c r="A1117" s="32"/>
      <c r="B1117" s="51">
        <v>14</v>
      </c>
      <c r="C1117" s="23" t="s">
        <v>1197</v>
      </c>
      <c r="D1117" s="29" t="s">
        <v>101</v>
      </c>
    </row>
    <row r="1118" spans="1:4" x14ac:dyDescent="0.3">
      <c r="A1118" s="32"/>
      <c r="B1118" s="51">
        <v>14</v>
      </c>
      <c r="C1118" s="23" t="s">
        <v>1198</v>
      </c>
      <c r="D1118" s="29" t="s">
        <v>101</v>
      </c>
    </row>
    <row r="1119" spans="1:4" x14ac:dyDescent="0.3">
      <c r="A1119" s="32"/>
      <c r="B1119" s="51">
        <v>14</v>
      </c>
      <c r="C1119" s="23" t="s">
        <v>1199</v>
      </c>
      <c r="D1119" s="29" t="s">
        <v>101</v>
      </c>
    </row>
    <row r="1120" spans="1:4" x14ac:dyDescent="0.3">
      <c r="A1120" s="32"/>
      <c r="B1120" s="51">
        <v>14</v>
      </c>
      <c r="C1120" s="23" t="s">
        <v>1200</v>
      </c>
      <c r="D1120" s="29" t="s">
        <v>101</v>
      </c>
    </row>
    <row r="1121" spans="1:4" x14ac:dyDescent="0.3">
      <c r="A1121" s="32"/>
      <c r="B1121" s="51">
        <v>14</v>
      </c>
      <c r="C1121" s="23" t="s">
        <v>1201</v>
      </c>
      <c r="D1121" s="29" t="s">
        <v>101</v>
      </c>
    </row>
    <row r="1122" spans="1:4" x14ac:dyDescent="0.3">
      <c r="A1122" s="32"/>
      <c r="B1122" s="51">
        <v>14</v>
      </c>
      <c r="C1122" s="23" t="s">
        <v>1202</v>
      </c>
      <c r="D1122" s="29" t="s">
        <v>101</v>
      </c>
    </row>
    <row r="1123" spans="1:4" x14ac:dyDescent="0.3">
      <c r="A1123" s="32"/>
      <c r="B1123" s="51">
        <v>14</v>
      </c>
      <c r="C1123" s="23" t="s">
        <v>1203</v>
      </c>
      <c r="D1123" s="29" t="s">
        <v>101</v>
      </c>
    </row>
    <row r="1124" spans="1:4" x14ac:dyDescent="0.3">
      <c r="A1124" s="32"/>
      <c r="B1124" s="51">
        <v>14</v>
      </c>
      <c r="C1124" s="23" t="s">
        <v>1204</v>
      </c>
      <c r="D1124" s="29" t="s">
        <v>101</v>
      </c>
    </row>
    <row r="1125" spans="1:4" x14ac:dyDescent="0.3">
      <c r="A1125" s="32"/>
      <c r="B1125" s="51">
        <v>14</v>
      </c>
      <c r="C1125" s="35" t="s">
        <v>1205</v>
      </c>
      <c r="D1125" s="36" t="s">
        <v>101</v>
      </c>
    </row>
    <row r="1126" spans="1:4" x14ac:dyDescent="0.3">
      <c r="A1126" s="32"/>
      <c r="B1126" s="51">
        <v>14</v>
      </c>
      <c r="C1126" s="23" t="s">
        <v>1206</v>
      </c>
      <c r="D1126" s="29" t="s">
        <v>101</v>
      </c>
    </row>
    <row r="1127" spans="1:4" x14ac:dyDescent="0.3">
      <c r="A1127" s="32"/>
      <c r="B1127" s="51">
        <v>14</v>
      </c>
      <c r="C1127" s="23" t="s">
        <v>1207</v>
      </c>
      <c r="D1127" s="29" t="s">
        <v>101</v>
      </c>
    </row>
    <row r="1128" spans="1:4" x14ac:dyDescent="0.3">
      <c r="A1128" s="32"/>
      <c r="B1128" s="51">
        <v>14</v>
      </c>
      <c r="C1128" s="23" t="s">
        <v>1208</v>
      </c>
      <c r="D1128" s="29" t="s">
        <v>101</v>
      </c>
    </row>
    <row r="1129" spans="1:4" x14ac:dyDescent="0.3">
      <c r="A1129" s="32"/>
      <c r="B1129" s="51">
        <v>14</v>
      </c>
      <c r="C1129" s="35" t="s">
        <v>1209</v>
      </c>
      <c r="D1129" s="36" t="s">
        <v>101</v>
      </c>
    </row>
    <row r="1130" spans="1:4" x14ac:dyDescent="0.3">
      <c r="A1130" s="32"/>
      <c r="B1130" s="51">
        <v>14</v>
      </c>
      <c r="C1130" s="23" t="s">
        <v>1210</v>
      </c>
      <c r="D1130" s="29" t="s">
        <v>101</v>
      </c>
    </row>
    <row r="1131" spans="1:4" x14ac:dyDescent="0.3">
      <c r="A1131" s="32"/>
      <c r="B1131" s="51">
        <v>14</v>
      </c>
      <c r="C1131" s="23" t="s">
        <v>1211</v>
      </c>
      <c r="D1131" s="29" t="s">
        <v>101</v>
      </c>
    </row>
    <row r="1132" spans="1:4" x14ac:dyDescent="0.3">
      <c r="A1132" s="32"/>
      <c r="B1132" s="51">
        <v>14</v>
      </c>
      <c r="C1132" s="23" t="s">
        <v>1212</v>
      </c>
      <c r="D1132" s="29" t="s">
        <v>101</v>
      </c>
    </row>
    <row r="1133" spans="1:4" x14ac:dyDescent="0.3">
      <c r="A1133" s="32"/>
      <c r="B1133" s="51">
        <v>14</v>
      </c>
      <c r="C1133" s="23" t="s">
        <v>1213</v>
      </c>
      <c r="D1133" s="29" t="s">
        <v>101</v>
      </c>
    </row>
    <row r="1134" spans="1:4" x14ac:dyDescent="0.3">
      <c r="A1134" s="32"/>
      <c r="B1134" s="51">
        <v>14</v>
      </c>
      <c r="C1134" s="23" t="s">
        <v>1214</v>
      </c>
      <c r="D1134" s="29" t="s">
        <v>101</v>
      </c>
    </row>
    <row r="1135" spans="1:4" x14ac:dyDescent="0.3">
      <c r="A1135" s="32"/>
      <c r="B1135" s="51">
        <v>14</v>
      </c>
      <c r="C1135" s="23" t="s">
        <v>1215</v>
      </c>
      <c r="D1135" s="29" t="s">
        <v>101</v>
      </c>
    </row>
    <row r="1136" spans="1:4" x14ac:dyDescent="0.3">
      <c r="A1136" s="32"/>
      <c r="B1136" s="51">
        <v>14</v>
      </c>
      <c r="C1136" s="23" t="s">
        <v>1216</v>
      </c>
      <c r="D1136" s="29" t="s">
        <v>101</v>
      </c>
    </row>
    <row r="1137" spans="1:4" x14ac:dyDescent="0.3">
      <c r="A1137" s="32"/>
      <c r="B1137" s="51">
        <v>14</v>
      </c>
      <c r="C1137" s="23" t="s">
        <v>1217</v>
      </c>
      <c r="D1137" s="29" t="s">
        <v>101</v>
      </c>
    </row>
    <row r="1138" spans="1:4" x14ac:dyDescent="0.3">
      <c r="A1138" s="32"/>
      <c r="B1138" s="51">
        <v>14</v>
      </c>
      <c r="C1138" s="23" t="s">
        <v>1218</v>
      </c>
      <c r="D1138" s="29" t="s">
        <v>101</v>
      </c>
    </row>
    <row r="1139" spans="1:4" x14ac:dyDescent="0.3">
      <c r="A1139" s="32"/>
      <c r="B1139" s="51">
        <v>14</v>
      </c>
      <c r="C1139" s="23" t="s">
        <v>1219</v>
      </c>
      <c r="D1139" s="29" t="s">
        <v>101</v>
      </c>
    </row>
    <row r="1140" spans="1:4" x14ac:dyDescent="0.3">
      <c r="A1140" s="32"/>
      <c r="B1140" s="51">
        <v>14</v>
      </c>
      <c r="C1140" s="23" t="s">
        <v>1220</v>
      </c>
      <c r="D1140" s="29" t="s">
        <v>101</v>
      </c>
    </row>
    <row r="1141" spans="1:4" x14ac:dyDescent="0.3">
      <c r="A1141" s="32"/>
      <c r="B1141" s="51">
        <v>14</v>
      </c>
      <c r="C1141" s="23" t="s">
        <v>1221</v>
      </c>
      <c r="D1141" s="29" t="s">
        <v>101</v>
      </c>
    </row>
    <row r="1142" spans="1:4" x14ac:dyDescent="0.3">
      <c r="A1142" s="32"/>
      <c r="B1142" s="51">
        <v>14</v>
      </c>
      <c r="C1142" s="23" t="s">
        <v>1222</v>
      </c>
      <c r="D1142" s="29" t="s">
        <v>101</v>
      </c>
    </row>
    <row r="1143" spans="1:4" x14ac:dyDescent="0.3">
      <c r="A1143" s="32"/>
      <c r="B1143" s="51">
        <v>14</v>
      </c>
      <c r="C1143" s="23" t="s">
        <v>1223</v>
      </c>
      <c r="D1143" s="29" t="s">
        <v>101</v>
      </c>
    </row>
    <row r="1144" spans="1:4" x14ac:dyDescent="0.3">
      <c r="A1144" s="32"/>
      <c r="B1144" s="51">
        <v>14</v>
      </c>
      <c r="C1144" s="23" t="s">
        <v>1224</v>
      </c>
      <c r="D1144" s="29" t="s">
        <v>101</v>
      </c>
    </row>
    <row r="1145" spans="1:4" x14ac:dyDescent="0.3">
      <c r="A1145" s="32"/>
      <c r="B1145" s="51">
        <v>14</v>
      </c>
      <c r="C1145" s="23" t="s">
        <v>1225</v>
      </c>
      <c r="D1145" s="29" t="s">
        <v>101</v>
      </c>
    </row>
    <row r="1146" spans="1:4" x14ac:dyDescent="0.3">
      <c r="A1146" s="32"/>
      <c r="B1146" s="51">
        <v>14</v>
      </c>
      <c r="C1146" s="23" t="s">
        <v>1226</v>
      </c>
      <c r="D1146" s="29" t="s">
        <v>101</v>
      </c>
    </row>
    <row r="1147" spans="1:4" x14ac:dyDescent="0.3">
      <c r="A1147" s="32"/>
      <c r="B1147" s="51">
        <v>14</v>
      </c>
      <c r="C1147" s="23" t="s">
        <v>1227</v>
      </c>
      <c r="D1147" s="29" t="s">
        <v>101</v>
      </c>
    </row>
    <row r="1148" spans="1:4" x14ac:dyDescent="0.3">
      <c r="A1148" s="32"/>
      <c r="B1148" s="51">
        <v>14</v>
      </c>
      <c r="C1148" s="23" t="s">
        <v>1228</v>
      </c>
      <c r="D1148" s="29" t="s">
        <v>101</v>
      </c>
    </row>
    <row r="1149" spans="1:4" x14ac:dyDescent="0.3">
      <c r="A1149" s="32"/>
      <c r="B1149" s="51">
        <v>14</v>
      </c>
      <c r="C1149" s="23" t="s">
        <v>1229</v>
      </c>
      <c r="D1149" s="29" t="s">
        <v>101</v>
      </c>
    </row>
    <row r="1150" spans="1:4" x14ac:dyDescent="0.3">
      <c r="A1150" s="32"/>
      <c r="B1150" s="51">
        <v>14</v>
      </c>
      <c r="C1150" s="23" t="s">
        <v>1230</v>
      </c>
      <c r="D1150" s="29" t="s">
        <v>101</v>
      </c>
    </row>
    <row r="1151" spans="1:4" x14ac:dyDescent="0.3">
      <c r="A1151" s="32"/>
      <c r="B1151" s="51">
        <v>14</v>
      </c>
      <c r="C1151" s="23" t="s">
        <v>1231</v>
      </c>
      <c r="D1151" s="29" t="s">
        <v>101</v>
      </c>
    </row>
    <row r="1152" spans="1:4" x14ac:dyDescent="0.3">
      <c r="A1152" s="32"/>
      <c r="B1152" s="51">
        <v>14</v>
      </c>
      <c r="C1152" s="23" t="s">
        <v>1232</v>
      </c>
      <c r="D1152" s="29" t="s">
        <v>101</v>
      </c>
    </row>
    <row r="1153" spans="1:4" x14ac:dyDescent="0.3">
      <c r="A1153" s="32"/>
      <c r="B1153" s="51">
        <v>14</v>
      </c>
      <c r="C1153" s="23" t="s">
        <v>1233</v>
      </c>
      <c r="D1153" s="29" t="s">
        <v>101</v>
      </c>
    </row>
    <row r="1154" spans="1:4" x14ac:dyDescent="0.3">
      <c r="A1154" s="32"/>
      <c r="B1154" s="51">
        <v>14</v>
      </c>
      <c r="C1154" s="23" t="s">
        <v>1234</v>
      </c>
      <c r="D1154" s="29" t="s">
        <v>101</v>
      </c>
    </row>
    <row r="1155" spans="1:4" x14ac:dyDescent="0.3">
      <c r="A1155" s="32"/>
      <c r="B1155" s="51">
        <v>14</v>
      </c>
      <c r="C1155" s="23" t="s">
        <v>1235</v>
      </c>
      <c r="D1155" s="29" t="s">
        <v>101</v>
      </c>
    </row>
    <row r="1156" spans="1:4" x14ac:dyDescent="0.3">
      <c r="A1156" s="32"/>
      <c r="B1156" s="51">
        <v>14</v>
      </c>
      <c r="C1156" s="23" t="s">
        <v>1236</v>
      </c>
      <c r="D1156" s="29" t="s">
        <v>101</v>
      </c>
    </row>
    <row r="1157" spans="1:4" x14ac:dyDescent="0.3">
      <c r="A1157" s="32"/>
      <c r="B1157" s="51">
        <v>14</v>
      </c>
      <c r="C1157" s="23" t="s">
        <v>1237</v>
      </c>
      <c r="D1157" s="29" t="s">
        <v>101</v>
      </c>
    </row>
    <row r="1158" spans="1:4" x14ac:dyDescent="0.3">
      <c r="A1158" s="32"/>
      <c r="B1158" s="51">
        <v>14</v>
      </c>
      <c r="C1158" s="23" t="s">
        <v>1238</v>
      </c>
      <c r="D1158" s="29" t="s">
        <v>101</v>
      </c>
    </row>
    <row r="1159" spans="1:4" x14ac:dyDescent="0.3">
      <c r="A1159" s="32"/>
      <c r="B1159" s="51">
        <v>14</v>
      </c>
      <c r="C1159" s="35" t="s">
        <v>1239</v>
      </c>
      <c r="D1159" s="36" t="s">
        <v>101</v>
      </c>
    </row>
    <row r="1160" spans="1:4" x14ac:dyDescent="0.3">
      <c r="A1160" s="32"/>
      <c r="B1160" s="51">
        <v>14</v>
      </c>
      <c r="C1160" s="23" t="s">
        <v>1240</v>
      </c>
      <c r="D1160" s="29" t="s">
        <v>101</v>
      </c>
    </row>
    <row r="1161" spans="1:4" x14ac:dyDescent="0.3">
      <c r="A1161" s="32"/>
      <c r="B1161" s="51">
        <v>14</v>
      </c>
      <c r="C1161" s="23" t="s">
        <v>1241</v>
      </c>
      <c r="D1161" s="29" t="s">
        <v>101</v>
      </c>
    </row>
    <row r="1162" spans="1:4" x14ac:dyDescent="0.3">
      <c r="A1162" s="32"/>
      <c r="B1162" s="51">
        <v>14</v>
      </c>
      <c r="C1162" s="23" t="s">
        <v>1242</v>
      </c>
      <c r="D1162" s="29" t="s">
        <v>101</v>
      </c>
    </row>
    <row r="1163" spans="1:4" x14ac:dyDescent="0.3">
      <c r="A1163" s="32"/>
      <c r="B1163" s="51">
        <v>14</v>
      </c>
      <c r="C1163" s="23" t="s">
        <v>1243</v>
      </c>
      <c r="D1163" s="29" t="s">
        <v>101</v>
      </c>
    </row>
    <row r="1164" spans="1:4" x14ac:dyDescent="0.3">
      <c r="A1164" s="32"/>
      <c r="B1164" s="51">
        <v>14</v>
      </c>
      <c r="C1164" s="35" t="s">
        <v>1244</v>
      </c>
      <c r="D1164" s="36" t="s">
        <v>101</v>
      </c>
    </row>
    <row r="1165" spans="1:4" x14ac:dyDescent="0.3">
      <c r="A1165" s="32"/>
      <c r="B1165" s="51">
        <v>14</v>
      </c>
      <c r="C1165" s="23" t="s">
        <v>1245</v>
      </c>
      <c r="D1165" s="29" t="s">
        <v>101</v>
      </c>
    </row>
    <row r="1166" spans="1:4" x14ac:dyDescent="0.3">
      <c r="A1166" s="32"/>
      <c r="B1166" s="51">
        <v>14</v>
      </c>
      <c r="C1166" s="23" t="s">
        <v>1246</v>
      </c>
      <c r="D1166" s="29" t="s">
        <v>101</v>
      </c>
    </row>
    <row r="1167" spans="1:4" x14ac:dyDescent="0.3">
      <c r="A1167" s="32"/>
      <c r="B1167" s="51">
        <v>14</v>
      </c>
      <c r="C1167" s="23" t="s">
        <v>1247</v>
      </c>
      <c r="D1167" s="29" t="s">
        <v>101</v>
      </c>
    </row>
    <row r="1168" spans="1:4" x14ac:dyDescent="0.3">
      <c r="A1168" s="32"/>
      <c r="B1168" s="51">
        <v>14</v>
      </c>
      <c r="C1168" s="23" t="s">
        <v>1248</v>
      </c>
      <c r="D1168" s="29" t="s">
        <v>101</v>
      </c>
    </row>
    <row r="1169" spans="1:4" x14ac:dyDescent="0.3">
      <c r="A1169" s="32"/>
      <c r="B1169" s="51">
        <v>14</v>
      </c>
      <c r="C1169" s="23" t="s">
        <v>1249</v>
      </c>
      <c r="D1169" s="29" t="s">
        <v>101</v>
      </c>
    </row>
    <row r="1170" spans="1:4" x14ac:dyDescent="0.3">
      <c r="A1170" s="32"/>
      <c r="B1170" s="51">
        <v>14</v>
      </c>
      <c r="C1170" s="23" t="s">
        <v>1250</v>
      </c>
      <c r="D1170" s="29" t="s">
        <v>101</v>
      </c>
    </row>
    <row r="1171" spans="1:4" x14ac:dyDescent="0.3">
      <c r="A1171" s="32"/>
      <c r="C1171" s="23"/>
      <c r="D1171" s="29"/>
    </row>
    <row r="1172" spans="1:4" x14ac:dyDescent="0.3">
      <c r="A1172" s="31"/>
      <c r="B1172" s="31"/>
      <c r="C1172" s="24" t="s">
        <v>1251</v>
      </c>
      <c r="D1172" s="28"/>
    </row>
    <row r="1173" spans="1:4" x14ac:dyDescent="0.3">
      <c r="A1173" s="32"/>
      <c r="B1173" s="51">
        <v>15</v>
      </c>
      <c r="C1173" s="35" t="s">
        <v>1252</v>
      </c>
      <c r="D1173" s="36" t="s">
        <v>101</v>
      </c>
    </row>
    <row r="1174" spans="1:4" x14ac:dyDescent="0.3">
      <c r="A1174" s="32"/>
      <c r="B1174" s="51">
        <v>15</v>
      </c>
      <c r="C1174" s="35" t="s">
        <v>1253</v>
      </c>
      <c r="D1174" s="36" t="s">
        <v>101</v>
      </c>
    </row>
    <row r="1175" spans="1:4" x14ac:dyDescent="0.3">
      <c r="A1175" s="32"/>
      <c r="B1175" s="51">
        <v>15</v>
      </c>
      <c r="C1175" s="23" t="s">
        <v>1254</v>
      </c>
      <c r="D1175" s="29" t="s">
        <v>101</v>
      </c>
    </row>
    <row r="1176" spans="1:4" x14ac:dyDescent="0.3">
      <c r="A1176" s="32"/>
      <c r="B1176" s="51">
        <v>15</v>
      </c>
      <c r="C1176" s="35" t="s">
        <v>1255</v>
      </c>
      <c r="D1176" s="36" t="s">
        <v>101</v>
      </c>
    </row>
    <row r="1177" spans="1:4" x14ac:dyDescent="0.3">
      <c r="A1177" s="32"/>
      <c r="B1177" s="51">
        <v>15</v>
      </c>
      <c r="C1177" s="23" t="s">
        <v>1256</v>
      </c>
      <c r="D1177" s="29" t="s">
        <v>101</v>
      </c>
    </row>
    <row r="1178" spans="1:4" x14ac:dyDescent="0.3">
      <c r="A1178" s="32"/>
      <c r="B1178" s="51">
        <v>15</v>
      </c>
      <c r="C1178" s="23" t="s">
        <v>1257</v>
      </c>
      <c r="D1178" s="29" t="s">
        <v>101</v>
      </c>
    </row>
    <row r="1179" spans="1:4" x14ac:dyDescent="0.3">
      <c r="A1179" s="32"/>
      <c r="B1179" s="51">
        <v>15</v>
      </c>
      <c r="C1179" s="23" t="s">
        <v>1258</v>
      </c>
      <c r="D1179" s="29" t="s">
        <v>101</v>
      </c>
    </row>
    <row r="1180" spans="1:4" x14ac:dyDescent="0.3">
      <c r="A1180" s="32"/>
      <c r="B1180" s="51">
        <v>15</v>
      </c>
      <c r="C1180" s="23" t="s">
        <v>1259</v>
      </c>
      <c r="D1180" s="29" t="s">
        <v>101</v>
      </c>
    </row>
    <row r="1181" spans="1:4" x14ac:dyDescent="0.3">
      <c r="A1181" s="32"/>
      <c r="B1181" s="51">
        <v>15</v>
      </c>
      <c r="C1181" s="23" t="s">
        <v>1260</v>
      </c>
      <c r="D1181" s="29" t="s">
        <v>101</v>
      </c>
    </row>
    <row r="1182" spans="1:4" x14ac:dyDescent="0.3">
      <c r="A1182" s="32"/>
      <c r="B1182" s="51">
        <v>15</v>
      </c>
      <c r="C1182" s="23" t="s">
        <v>1261</v>
      </c>
      <c r="D1182" s="29" t="s">
        <v>101</v>
      </c>
    </row>
    <row r="1183" spans="1:4" x14ac:dyDescent="0.3">
      <c r="A1183" s="32"/>
      <c r="B1183" s="51">
        <v>15</v>
      </c>
      <c r="C1183" s="23" t="s">
        <v>1262</v>
      </c>
      <c r="D1183" s="29" t="s">
        <v>101</v>
      </c>
    </row>
    <row r="1184" spans="1:4" x14ac:dyDescent="0.3">
      <c r="A1184" s="32"/>
      <c r="B1184" s="51">
        <v>15</v>
      </c>
      <c r="C1184" s="23" t="s">
        <v>1263</v>
      </c>
      <c r="D1184" s="29" t="s">
        <v>101</v>
      </c>
    </row>
    <row r="1185" spans="1:4" x14ac:dyDescent="0.3">
      <c r="A1185" s="32"/>
      <c r="B1185" s="51">
        <v>15</v>
      </c>
      <c r="C1185" s="23" t="s">
        <v>1264</v>
      </c>
      <c r="D1185" s="29" t="s">
        <v>101</v>
      </c>
    </row>
    <row r="1186" spans="1:4" x14ac:dyDescent="0.3">
      <c r="A1186" s="32"/>
      <c r="B1186" s="51">
        <v>15</v>
      </c>
      <c r="C1186" s="23" t="s">
        <v>1265</v>
      </c>
      <c r="D1186" s="29" t="s">
        <v>101</v>
      </c>
    </row>
    <row r="1187" spans="1:4" x14ac:dyDescent="0.3">
      <c r="A1187" s="32"/>
      <c r="B1187" s="51">
        <v>15</v>
      </c>
      <c r="C1187" s="23" t="s">
        <v>1266</v>
      </c>
      <c r="D1187" s="29" t="s">
        <v>101</v>
      </c>
    </row>
    <row r="1188" spans="1:4" x14ac:dyDescent="0.3">
      <c r="A1188" s="32"/>
      <c r="B1188" s="51">
        <v>15</v>
      </c>
      <c r="C1188" s="23" t="s">
        <v>1267</v>
      </c>
      <c r="D1188" s="29" t="s">
        <v>101</v>
      </c>
    </row>
    <row r="1189" spans="1:4" x14ac:dyDescent="0.3">
      <c r="A1189" s="32"/>
      <c r="B1189" s="51">
        <v>15</v>
      </c>
      <c r="C1189" s="23" t="s">
        <v>1268</v>
      </c>
      <c r="D1189" s="29" t="s">
        <v>101</v>
      </c>
    </row>
    <row r="1190" spans="1:4" x14ac:dyDescent="0.3">
      <c r="A1190" s="32"/>
      <c r="B1190" s="51">
        <v>15</v>
      </c>
      <c r="C1190" s="23" t="s">
        <v>1269</v>
      </c>
      <c r="D1190" s="29" t="s">
        <v>101</v>
      </c>
    </row>
    <row r="1191" spans="1:4" x14ac:dyDescent="0.3">
      <c r="A1191" s="32"/>
      <c r="B1191" s="51">
        <v>15</v>
      </c>
      <c r="C1191" s="23" t="s">
        <v>1270</v>
      </c>
      <c r="D1191" s="29" t="s">
        <v>101</v>
      </c>
    </row>
    <row r="1192" spans="1:4" x14ac:dyDescent="0.3">
      <c r="A1192" s="32"/>
      <c r="B1192" s="51">
        <v>15</v>
      </c>
      <c r="C1192" s="23" t="s">
        <v>1271</v>
      </c>
      <c r="D1192" s="29" t="s">
        <v>101</v>
      </c>
    </row>
    <row r="1193" spans="1:4" x14ac:dyDescent="0.3">
      <c r="A1193" s="32"/>
      <c r="B1193" s="51">
        <v>15</v>
      </c>
      <c r="C1193" s="23" t="s">
        <v>1272</v>
      </c>
      <c r="D1193" s="29" t="s">
        <v>101</v>
      </c>
    </row>
    <row r="1194" spans="1:4" x14ac:dyDescent="0.3">
      <c r="A1194" s="32"/>
      <c r="B1194" s="51">
        <v>15</v>
      </c>
      <c r="C1194" s="23" t="s">
        <v>1273</v>
      </c>
      <c r="D1194" s="29" t="s">
        <v>101</v>
      </c>
    </row>
    <row r="1195" spans="1:4" x14ac:dyDescent="0.3">
      <c r="A1195" s="32"/>
      <c r="B1195" s="51">
        <v>15</v>
      </c>
      <c r="C1195" s="23" t="s">
        <v>1274</v>
      </c>
      <c r="D1195" s="29" t="s">
        <v>101</v>
      </c>
    </row>
    <row r="1196" spans="1:4" x14ac:dyDescent="0.3">
      <c r="A1196" s="32"/>
      <c r="B1196" s="51">
        <v>15</v>
      </c>
      <c r="C1196" s="23" t="s">
        <v>1275</v>
      </c>
      <c r="D1196" s="29" t="s">
        <v>101</v>
      </c>
    </row>
    <row r="1197" spans="1:4" x14ac:dyDescent="0.3">
      <c r="A1197" s="32"/>
      <c r="B1197" s="51">
        <v>15</v>
      </c>
      <c r="C1197" s="23" t="s">
        <v>1276</v>
      </c>
      <c r="D1197" s="29" t="s">
        <v>101</v>
      </c>
    </row>
    <row r="1198" spans="1:4" x14ac:dyDescent="0.3">
      <c r="A1198" s="32"/>
      <c r="B1198" s="51">
        <v>15</v>
      </c>
      <c r="C1198" s="23" t="s">
        <v>1277</v>
      </c>
      <c r="D1198" s="29" t="s">
        <v>101</v>
      </c>
    </row>
    <row r="1199" spans="1:4" x14ac:dyDescent="0.3">
      <c r="A1199" s="32"/>
      <c r="B1199" s="51">
        <v>15</v>
      </c>
      <c r="C1199" s="23" t="s">
        <v>1278</v>
      </c>
      <c r="D1199" s="29" t="s">
        <v>101</v>
      </c>
    </row>
    <row r="1200" spans="1:4" x14ac:dyDescent="0.3">
      <c r="A1200" s="32"/>
      <c r="B1200" s="51">
        <v>15</v>
      </c>
      <c r="C1200" s="23" t="s">
        <v>1279</v>
      </c>
      <c r="D1200" s="29" t="s">
        <v>101</v>
      </c>
    </row>
    <row r="1201" spans="1:4" x14ac:dyDescent="0.3">
      <c r="A1201" s="32"/>
      <c r="B1201" s="51">
        <v>15</v>
      </c>
      <c r="C1201" s="23" t="s">
        <v>1280</v>
      </c>
      <c r="D1201" s="29" t="s">
        <v>101</v>
      </c>
    </row>
    <row r="1202" spans="1:4" x14ac:dyDescent="0.3">
      <c r="A1202" s="32"/>
      <c r="B1202" s="51">
        <v>15</v>
      </c>
      <c r="C1202" s="23" t="s">
        <v>1281</v>
      </c>
      <c r="D1202" s="29" t="s">
        <v>101</v>
      </c>
    </row>
    <row r="1203" spans="1:4" x14ac:dyDescent="0.3">
      <c r="A1203" s="32"/>
      <c r="B1203" s="51">
        <v>15</v>
      </c>
      <c r="C1203" s="23" t="s">
        <v>1282</v>
      </c>
      <c r="D1203" s="29" t="s">
        <v>101</v>
      </c>
    </row>
    <row r="1204" spans="1:4" x14ac:dyDescent="0.3">
      <c r="A1204" s="32"/>
      <c r="B1204" s="51">
        <v>15</v>
      </c>
      <c r="C1204" s="23" t="s">
        <v>1283</v>
      </c>
      <c r="D1204" s="29" t="s">
        <v>101</v>
      </c>
    </row>
    <row r="1205" spans="1:4" x14ac:dyDescent="0.3">
      <c r="A1205" s="32"/>
      <c r="B1205" s="51">
        <v>15</v>
      </c>
      <c r="C1205" s="23" t="s">
        <v>1284</v>
      </c>
      <c r="D1205" s="29" t="s">
        <v>101</v>
      </c>
    </row>
    <row r="1206" spans="1:4" x14ac:dyDescent="0.3">
      <c r="A1206" s="32"/>
      <c r="B1206" s="51">
        <v>15</v>
      </c>
      <c r="C1206" s="23" t="s">
        <v>1285</v>
      </c>
      <c r="D1206" s="29" t="s">
        <v>101</v>
      </c>
    </row>
    <row r="1207" spans="1:4" x14ac:dyDescent="0.3">
      <c r="A1207" s="32"/>
      <c r="B1207" s="51">
        <v>15</v>
      </c>
      <c r="C1207" s="23" t="s">
        <v>1286</v>
      </c>
      <c r="D1207" s="29" t="s">
        <v>101</v>
      </c>
    </row>
    <row r="1208" spans="1:4" x14ac:dyDescent="0.3">
      <c r="A1208" s="32"/>
      <c r="B1208" s="51">
        <v>15</v>
      </c>
      <c r="C1208" s="23" t="s">
        <v>1287</v>
      </c>
      <c r="D1208" s="29" t="s">
        <v>101</v>
      </c>
    </row>
    <row r="1209" spans="1:4" x14ac:dyDescent="0.3">
      <c r="A1209" s="32"/>
      <c r="B1209" s="51">
        <v>15</v>
      </c>
      <c r="C1209" s="23" t="s">
        <v>1288</v>
      </c>
      <c r="D1209" s="29" t="s">
        <v>101</v>
      </c>
    </row>
    <row r="1210" spans="1:4" x14ac:dyDescent="0.3">
      <c r="A1210" s="32"/>
      <c r="B1210" s="51">
        <v>15</v>
      </c>
      <c r="C1210" s="23" t="s">
        <v>1289</v>
      </c>
      <c r="D1210" s="29" t="s">
        <v>101</v>
      </c>
    </row>
    <row r="1211" spans="1:4" x14ac:dyDescent="0.3">
      <c r="A1211" s="32"/>
      <c r="B1211" s="51">
        <v>15</v>
      </c>
      <c r="C1211" s="23" t="s">
        <v>1290</v>
      </c>
      <c r="D1211" s="29" t="s">
        <v>101</v>
      </c>
    </row>
    <row r="1212" spans="1:4" x14ac:dyDescent="0.3">
      <c r="A1212" s="32"/>
      <c r="B1212" s="51">
        <v>15</v>
      </c>
      <c r="C1212" s="23" t="s">
        <v>1291</v>
      </c>
      <c r="D1212" s="29" t="s">
        <v>101</v>
      </c>
    </row>
    <row r="1213" spans="1:4" x14ac:dyDescent="0.3">
      <c r="A1213" s="32"/>
      <c r="B1213" s="51">
        <v>15</v>
      </c>
      <c r="C1213" s="23" t="s">
        <v>1292</v>
      </c>
      <c r="D1213" s="29" t="s">
        <v>101</v>
      </c>
    </row>
    <row r="1214" spans="1:4" x14ac:dyDescent="0.3">
      <c r="A1214" s="32"/>
      <c r="B1214" s="51">
        <v>15</v>
      </c>
      <c r="C1214" s="23" t="s">
        <v>1293</v>
      </c>
      <c r="D1214" s="29" t="s">
        <v>101</v>
      </c>
    </row>
    <row r="1215" spans="1:4" x14ac:dyDescent="0.3">
      <c r="A1215" s="32"/>
      <c r="B1215" s="51">
        <v>15</v>
      </c>
      <c r="C1215" s="35" t="s">
        <v>1294</v>
      </c>
      <c r="D1215" s="36" t="s">
        <v>101</v>
      </c>
    </row>
    <row r="1216" spans="1:4" x14ac:dyDescent="0.3">
      <c r="A1216" s="32"/>
      <c r="B1216" s="51">
        <v>15</v>
      </c>
      <c r="C1216" s="23" t="s">
        <v>1295</v>
      </c>
      <c r="D1216" s="29" t="s">
        <v>101</v>
      </c>
    </row>
    <row r="1217" spans="1:4" x14ac:dyDescent="0.3">
      <c r="A1217" s="32"/>
      <c r="B1217" s="51">
        <v>15</v>
      </c>
      <c r="C1217" s="23" t="s">
        <v>1296</v>
      </c>
      <c r="D1217" s="29" t="s">
        <v>101</v>
      </c>
    </row>
    <row r="1218" spans="1:4" x14ac:dyDescent="0.3">
      <c r="A1218" s="32"/>
      <c r="B1218" s="51">
        <v>15</v>
      </c>
      <c r="C1218" s="23" t="s">
        <v>1297</v>
      </c>
      <c r="D1218" s="29" t="s">
        <v>101</v>
      </c>
    </row>
    <row r="1219" spans="1:4" x14ac:dyDescent="0.3">
      <c r="A1219" s="32"/>
      <c r="B1219" s="51">
        <v>15</v>
      </c>
      <c r="C1219" s="23" t="s">
        <v>1298</v>
      </c>
      <c r="D1219" s="29" t="s">
        <v>101</v>
      </c>
    </row>
    <row r="1220" spans="1:4" x14ac:dyDescent="0.3">
      <c r="A1220" s="32"/>
      <c r="B1220" s="51">
        <v>15</v>
      </c>
      <c r="C1220" s="23" t="s">
        <v>1299</v>
      </c>
      <c r="D1220" s="29" t="s">
        <v>101</v>
      </c>
    </row>
    <row r="1221" spans="1:4" x14ac:dyDescent="0.3">
      <c r="A1221" s="32"/>
      <c r="B1221" s="51">
        <v>15</v>
      </c>
      <c r="C1221" s="23" t="s">
        <v>1300</v>
      </c>
      <c r="D1221" s="29" t="s">
        <v>101</v>
      </c>
    </row>
    <row r="1222" spans="1:4" x14ac:dyDescent="0.3">
      <c r="A1222" s="32"/>
      <c r="B1222" s="51">
        <v>15</v>
      </c>
      <c r="C1222" s="23" t="s">
        <v>1301</v>
      </c>
      <c r="D1222" s="29" t="s">
        <v>101</v>
      </c>
    </row>
    <row r="1223" spans="1:4" x14ac:dyDescent="0.3">
      <c r="A1223" s="32"/>
      <c r="B1223" s="51">
        <v>15</v>
      </c>
      <c r="C1223" s="35" t="s">
        <v>1302</v>
      </c>
      <c r="D1223" s="36" t="s">
        <v>101</v>
      </c>
    </row>
    <row r="1224" spans="1:4" x14ac:dyDescent="0.3">
      <c r="A1224" s="32"/>
      <c r="B1224" s="51">
        <v>15</v>
      </c>
      <c r="C1224" s="23" t="s">
        <v>1303</v>
      </c>
      <c r="D1224" s="29" t="s">
        <v>101</v>
      </c>
    </row>
    <row r="1225" spans="1:4" x14ac:dyDescent="0.3">
      <c r="A1225" s="32"/>
      <c r="B1225" s="51">
        <v>15</v>
      </c>
      <c r="C1225" s="23" t="s">
        <v>1304</v>
      </c>
      <c r="D1225" s="29" t="s">
        <v>101</v>
      </c>
    </row>
    <row r="1226" spans="1:4" x14ac:dyDescent="0.3">
      <c r="A1226" s="32"/>
      <c r="B1226" s="51">
        <v>15</v>
      </c>
      <c r="C1226" s="35" t="s">
        <v>1305</v>
      </c>
      <c r="D1226" s="36" t="s">
        <v>101</v>
      </c>
    </row>
    <row r="1227" spans="1:4" x14ac:dyDescent="0.3">
      <c r="A1227" s="32"/>
      <c r="B1227" s="51">
        <v>15</v>
      </c>
      <c r="C1227" s="23" t="s">
        <v>1306</v>
      </c>
      <c r="D1227" s="29" t="s">
        <v>101</v>
      </c>
    </row>
    <row r="1228" spans="1:4" x14ac:dyDescent="0.3">
      <c r="A1228" s="32"/>
      <c r="B1228" s="51">
        <v>15</v>
      </c>
      <c r="C1228" s="23" t="s">
        <v>1307</v>
      </c>
      <c r="D1228" s="29" t="s">
        <v>101</v>
      </c>
    </row>
    <row r="1229" spans="1:4" x14ac:dyDescent="0.3">
      <c r="A1229" s="32"/>
      <c r="B1229" s="51">
        <v>15</v>
      </c>
      <c r="C1229" s="23" t="s">
        <v>1308</v>
      </c>
      <c r="D1229" s="29" t="s">
        <v>101</v>
      </c>
    </row>
    <row r="1230" spans="1:4" x14ac:dyDescent="0.3">
      <c r="A1230" s="32"/>
      <c r="B1230" s="51">
        <v>15</v>
      </c>
      <c r="C1230" s="23" t="s">
        <v>1309</v>
      </c>
      <c r="D1230" s="29" t="s">
        <v>101</v>
      </c>
    </row>
    <row r="1231" spans="1:4" x14ac:dyDescent="0.3">
      <c r="A1231" s="32"/>
      <c r="B1231" s="51">
        <v>15</v>
      </c>
      <c r="C1231" s="23" t="s">
        <v>1310</v>
      </c>
      <c r="D1231" s="29" t="s">
        <v>101</v>
      </c>
    </row>
    <row r="1232" spans="1:4" x14ac:dyDescent="0.3">
      <c r="A1232" s="32"/>
      <c r="B1232" s="51">
        <v>15</v>
      </c>
      <c r="C1232" s="23" t="s">
        <v>1311</v>
      </c>
      <c r="D1232" s="29" t="s">
        <v>101</v>
      </c>
    </row>
    <row r="1233" spans="1:4" x14ac:dyDescent="0.3">
      <c r="A1233" s="32"/>
      <c r="B1233" s="51">
        <v>15</v>
      </c>
      <c r="C1233" s="23" t="s">
        <v>1312</v>
      </c>
      <c r="D1233" s="29" t="s">
        <v>101</v>
      </c>
    </row>
    <row r="1234" spans="1:4" x14ac:dyDescent="0.3">
      <c r="A1234" s="32"/>
      <c r="B1234" s="51">
        <v>15</v>
      </c>
      <c r="C1234" s="23" t="s">
        <v>1313</v>
      </c>
      <c r="D1234" s="29" t="s">
        <v>101</v>
      </c>
    </row>
    <row r="1235" spans="1:4" x14ac:dyDescent="0.3">
      <c r="A1235" s="32"/>
      <c r="B1235" s="51">
        <v>15</v>
      </c>
      <c r="C1235" s="23" t="s">
        <v>1314</v>
      </c>
      <c r="D1235" s="29" t="s">
        <v>101</v>
      </c>
    </row>
    <row r="1236" spans="1:4" x14ac:dyDescent="0.3">
      <c r="A1236" s="32"/>
      <c r="B1236" s="51">
        <v>15</v>
      </c>
      <c r="C1236" s="23" t="s">
        <v>1315</v>
      </c>
      <c r="D1236" s="29" t="s">
        <v>101</v>
      </c>
    </row>
    <row r="1237" spans="1:4" x14ac:dyDescent="0.3">
      <c r="A1237" s="32"/>
      <c r="B1237" s="51">
        <v>15</v>
      </c>
      <c r="C1237" s="35" t="s">
        <v>1316</v>
      </c>
      <c r="D1237" s="36" t="s">
        <v>101</v>
      </c>
    </row>
    <row r="1238" spans="1:4" x14ac:dyDescent="0.3">
      <c r="A1238" s="32"/>
      <c r="B1238" s="51">
        <v>15</v>
      </c>
      <c r="C1238" s="23" t="s">
        <v>1317</v>
      </c>
      <c r="D1238" s="29" t="s">
        <v>101</v>
      </c>
    </row>
    <row r="1239" spans="1:4" x14ac:dyDescent="0.3">
      <c r="A1239" s="32"/>
      <c r="B1239" s="51">
        <v>15</v>
      </c>
      <c r="C1239" s="23" t="s">
        <v>1318</v>
      </c>
      <c r="D1239" s="29" t="s">
        <v>101</v>
      </c>
    </row>
    <row r="1240" spans="1:4" x14ac:dyDescent="0.3">
      <c r="A1240" s="32"/>
      <c r="B1240" s="51">
        <v>15</v>
      </c>
      <c r="C1240" s="23" t="s">
        <v>1319</v>
      </c>
      <c r="D1240" s="29" t="s">
        <v>101</v>
      </c>
    </row>
    <row r="1241" spans="1:4" x14ac:dyDescent="0.3">
      <c r="A1241" s="32"/>
      <c r="B1241" s="51">
        <v>15</v>
      </c>
      <c r="C1241" s="23" t="s">
        <v>1320</v>
      </c>
      <c r="D1241" s="29" t="s">
        <v>101</v>
      </c>
    </row>
    <row r="1242" spans="1:4" x14ac:dyDescent="0.3">
      <c r="A1242" s="32"/>
      <c r="B1242" s="51">
        <v>15</v>
      </c>
      <c r="C1242" s="23" t="s">
        <v>1321</v>
      </c>
      <c r="D1242" s="29" t="s">
        <v>101</v>
      </c>
    </row>
    <row r="1243" spans="1:4" x14ac:dyDescent="0.3">
      <c r="A1243" s="32"/>
      <c r="B1243" s="51">
        <v>15</v>
      </c>
      <c r="C1243" s="23" t="s">
        <v>1322</v>
      </c>
      <c r="D1243" s="29" t="s">
        <v>101</v>
      </c>
    </row>
    <row r="1244" spans="1:4" x14ac:dyDescent="0.3">
      <c r="A1244" s="32"/>
      <c r="B1244" s="51">
        <v>15</v>
      </c>
      <c r="C1244" s="23" t="s">
        <v>1323</v>
      </c>
      <c r="D1244" s="29" t="s">
        <v>101</v>
      </c>
    </row>
    <row r="1245" spans="1:4" x14ac:dyDescent="0.3">
      <c r="A1245" s="32"/>
      <c r="B1245" s="51">
        <v>15</v>
      </c>
      <c r="C1245" s="23" t="s">
        <v>1324</v>
      </c>
      <c r="D1245" s="29" t="s">
        <v>101</v>
      </c>
    </row>
    <row r="1246" spans="1:4" x14ac:dyDescent="0.3">
      <c r="A1246" s="32"/>
      <c r="B1246" s="51">
        <v>15</v>
      </c>
      <c r="C1246" s="23" t="s">
        <v>1325</v>
      </c>
      <c r="D1246" s="29" t="s">
        <v>101</v>
      </c>
    </row>
    <row r="1247" spans="1:4" x14ac:dyDescent="0.3">
      <c r="A1247" s="32"/>
      <c r="B1247" s="51">
        <v>15</v>
      </c>
      <c r="C1247" s="23" t="s">
        <v>1326</v>
      </c>
      <c r="D1247" s="29" t="s">
        <v>101</v>
      </c>
    </row>
    <row r="1248" spans="1:4" x14ac:dyDescent="0.3">
      <c r="A1248" s="32"/>
      <c r="B1248" s="51">
        <v>15</v>
      </c>
      <c r="C1248" s="23" t="s">
        <v>1327</v>
      </c>
      <c r="D1248" s="29" t="s">
        <v>101</v>
      </c>
    </row>
    <row r="1249" spans="1:4" x14ac:dyDescent="0.3">
      <c r="A1249" s="32"/>
      <c r="B1249" s="51">
        <v>15</v>
      </c>
      <c r="C1249" s="23" t="s">
        <v>1328</v>
      </c>
      <c r="D1249" s="29" t="s">
        <v>101</v>
      </c>
    </row>
    <row r="1250" spans="1:4" x14ac:dyDescent="0.3">
      <c r="A1250" s="32"/>
      <c r="B1250" s="51">
        <v>15</v>
      </c>
      <c r="C1250" s="23" t="s">
        <v>1329</v>
      </c>
      <c r="D1250" s="29" t="s">
        <v>101</v>
      </c>
    </row>
    <row r="1251" spans="1:4" x14ac:dyDescent="0.3">
      <c r="A1251" s="32"/>
      <c r="B1251" s="51">
        <v>15</v>
      </c>
      <c r="C1251" s="23" t="s">
        <v>1330</v>
      </c>
      <c r="D1251" s="29" t="s">
        <v>101</v>
      </c>
    </row>
    <row r="1252" spans="1:4" x14ac:dyDescent="0.3">
      <c r="A1252" s="32"/>
      <c r="B1252" s="51">
        <v>15</v>
      </c>
      <c r="C1252" s="23" t="s">
        <v>1331</v>
      </c>
      <c r="D1252" s="29" t="s">
        <v>101</v>
      </c>
    </row>
    <row r="1253" spans="1:4" x14ac:dyDescent="0.3">
      <c r="A1253" s="32"/>
      <c r="B1253" s="51">
        <v>15</v>
      </c>
      <c r="C1253" s="23" t="s">
        <v>1332</v>
      </c>
      <c r="D1253" s="29" t="s">
        <v>101</v>
      </c>
    </row>
    <row r="1254" spans="1:4" x14ac:dyDescent="0.3">
      <c r="A1254" s="32"/>
      <c r="B1254" s="51">
        <v>15</v>
      </c>
      <c r="C1254" s="23" t="s">
        <v>1333</v>
      </c>
      <c r="D1254" s="29" t="s">
        <v>101</v>
      </c>
    </row>
    <row r="1255" spans="1:4" x14ac:dyDescent="0.3">
      <c r="A1255" s="32"/>
      <c r="B1255" s="51">
        <v>15</v>
      </c>
      <c r="C1255" s="23" t="s">
        <v>1334</v>
      </c>
      <c r="D1255" s="29" t="s">
        <v>101</v>
      </c>
    </row>
    <row r="1256" spans="1:4" x14ac:dyDescent="0.3">
      <c r="A1256" s="32"/>
      <c r="B1256" s="51">
        <v>15</v>
      </c>
      <c r="C1256" s="23" t="s">
        <v>1335</v>
      </c>
      <c r="D1256" s="29" t="s">
        <v>101</v>
      </c>
    </row>
    <row r="1257" spans="1:4" x14ac:dyDescent="0.3">
      <c r="A1257" s="32"/>
      <c r="B1257" s="51">
        <v>15</v>
      </c>
      <c r="C1257" s="23" t="s">
        <v>1336</v>
      </c>
      <c r="D1257" s="29" t="s">
        <v>101</v>
      </c>
    </row>
    <row r="1258" spans="1:4" x14ac:dyDescent="0.3">
      <c r="A1258" s="32"/>
      <c r="B1258" s="51">
        <v>15</v>
      </c>
      <c r="C1258" s="23" t="s">
        <v>1337</v>
      </c>
      <c r="D1258" s="29" t="s">
        <v>101</v>
      </c>
    </row>
    <row r="1259" spans="1:4" x14ac:dyDescent="0.3">
      <c r="A1259" s="32"/>
      <c r="B1259" s="51">
        <v>15</v>
      </c>
      <c r="C1259" s="23" t="s">
        <v>1338</v>
      </c>
      <c r="D1259" s="29" t="s">
        <v>101</v>
      </c>
    </row>
    <row r="1260" spans="1:4" x14ac:dyDescent="0.3">
      <c r="A1260" s="32"/>
      <c r="B1260" s="51">
        <v>15</v>
      </c>
      <c r="C1260" s="23" t="s">
        <v>1339</v>
      </c>
      <c r="D1260" s="29" t="s">
        <v>101</v>
      </c>
    </row>
    <row r="1261" spans="1:4" x14ac:dyDescent="0.3">
      <c r="A1261" s="32"/>
      <c r="B1261" s="51">
        <v>15</v>
      </c>
      <c r="C1261" s="23" t="s">
        <v>1340</v>
      </c>
      <c r="D1261" s="29" t="s">
        <v>101</v>
      </c>
    </row>
    <row r="1262" spans="1:4" x14ac:dyDescent="0.3">
      <c r="A1262" s="32"/>
      <c r="B1262" s="51">
        <v>15</v>
      </c>
      <c r="C1262" s="23" t="s">
        <v>1341</v>
      </c>
      <c r="D1262" s="29" t="s">
        <v>101</v>
      </c>
    </row>
    <row r="1263" spans="1:4" x14ac:dyDescent="0.3">
      <c r="A1263" s="32"/>
      <c r="B1263" s="51">
        <v>15</v>
      </c>
      <c r="C1263" s="23" t="s">
        <v>1342</v>
      </c>
      <c r="D1263" s="29" t="s">
        <v>101</v>
      </c>
    </row>
    <row r="1264" spans="1:4" x14ac:dyDescent="0.3">
      <c r="A1264" s="32"/>
      <c r="B1264" s="51">
        <v>15</v>
      </c>
      <c r="C1264" s="23" t="s">
        <v>1343</v>
      </c>
      <c r="D1264" s="29" t="s">
        <v>101</v>
      </c>
    </row>
    <row r="1265" spans="1:4" x14ac:dyDescent="0.3">
      <c r="A1265" s="32"/>
      <c r="B1265" s="51">
        <v>15</v>
      </c>
      <c r="C1265" s="23" t="s">
        <v>1344</v>
      </c>
      <c r="D1265" s="29" t="s">
        <v>101</v>
      </c>
    </row>
    <row r="1266" spans="1:4" x14ac:dyDescent="0.3">
      <c r="A1266" s="32"/>
      <c r="B1266" s="51">
        <v>15</v>
      </c>
      <c r="C1266" s="23" t="s">
        <v>1345</v>
      </c>
      <c r="D1266" s="29" t="s">
        <v>101</v>
      </c>
    </row>
    <row r="1267" spans="1:4" x14ac:dyDescent="0.3">
      <c r="A1267" s="32"/>
      <c r="B1267" s="51">
        <v>15</v>
      </c>
      <c r="C1267" s="23" t="s">
        <v>1346</v>
      </c>
      <c r="D1267" s="29" t="s">
        <v>101</v>
      </c>
    </row>
    <row r="1268" spans="1:4" x14ac:dyDescent="0.3">
      <c r="A1268" s="32"/>
      <c r="B1268" s="51">
        <v>15</v>
      </c>
      <c r="C1268" s="23" t="s">
        <v>1347</v>
      </c>
      <c r="D1268" s="29" t="s">
        <v>101</v>
      </c>
    </row>
    <row r="1269" spans="1:4" x14ac:dyDescent="0.3">
      <c r="A1269" s="32"/>
      <c r="B1269" s="51">
        <v>15</v>
      </c>
      <c r="C1269" s="23" t="s">
        <v>1348</v>
      </c>
      <c r="D1269" s="29" t="s">
        <v>101</v>
      </c>
    </row>
    <row r="1270" spans="1:4" x14ac:dyDescent="0.3">
      <c r="A1270" s="32"/>
      <c r="B1270" s="51">
        <v>15</v>
      </c>
      <c r="C1270" s="23" t="s">
        <v>1349</v>
      </c>
      <c r="D1270" s="29" t="s">
        <v>101</v>
      </c>
    </row>
    <row r="1271" spans="1:4" x14ac:dyDescent="0.3">
      <c r="A1271" s="32"/>
      <c r="B1271" s="51">
        <v>15</v>
      </c>
      <c r="C1271" s="23" t="s">
        <v>1350</v>
      </c>
      <c r="D1271" s="29" t="s">
        <v>101</v>
      </c>
    </row>
    <row r="1272" spans="1:4" x14ac:dyDescent="0.3">
      <c r="A1272" s="32"/>
      <c r="B1272" s="51">
        <v>15</v>
      </c>
      <c r="C1272" s="23" t="s">
        <v>1351</v>
      </c>
      <c r="D1272" s="29" t="s">
        <v>101</v>
      </c>
    </row>
    <row r="1273" spans="1:4" x14ac:dyDescent="0.3">
      <c r="A1273" s="32"/>
      <c r="B1273" s="51">
        <v>15</v>
      </c>
      <c r="C1273" s="23" t="s">
        <v>1352</v>
      </c>
      <c r="D1273" s="29" t="s">
        <v>101</v>
      </c>
    </row>
    <row r="1274" spans="1:4" x14ac:dyDescent="0.3">
      <c r="A1274" s="32"/>
      <c r="B1274" s="51">
        <v>15</v>
      </c>
      <c r="C1274" s="23" t="s">
        <v>1353</v>
      </c>
      <c r="D1274" s="29" t="s">
        <v>101</v>
      </c>
    </row>
    <row r="1275" spans="1:4" x14ac:dyDescent="0.3">
      <c r="A1275" s="32"/>
      <c r="B1275" s="51">
        <v>15</v>
      </c>
      <c r="C1275" s="23" t="s">
        <v>1354</v>
      </c>
      <c r="D1275" s="29" t="s">
        <v>101</v>
      </c>
    </row>
    <row r="1276" spans="1:4" x14ac:dyDescent="0.3">
      <c r="A1276" s="32"/>
      <c r="B1276" s="51">
        <v>15</v>
      </c>
      <c r="C1276" s="23" t="s">
        <v>1355</v>
      </c>
      <c r="D1276" s="29" t="s">
        <v>101</v>
      </c>
    </row>
    <row r="1277" spans="1:4" x14ac:dyDescent="0.3">
      <c r="A1277" s="32"/>
      <c r="B1277" s="51">
        <v>15</v>
      </c>
      <c r="C1277" s="23" t="s">
        <v>1356</v>
      </c>
      <c r="D1277" s="29" t="s">
        <v>101</v>
      </c>
    </row>
    <row r="1278" spans="1:4" x14ac:dyDescent="0.3">
      <c r="A1278" s="32"/>
      <c r="B1278" s="51">
        <v>15</v>
      </c>
      <c r="C1278" s="23" t="s">
        <v>1357</v>
      </c>
      <c r="D1278" s="29" t="s">
        <v>101</v>
      </c>
    </row>
    <row r="1279" spans="1:4" x14ac:dyDescent="0.3">
      <c r="A1279" s="32"/>
      <c r="B1279" s="51">
        <v>15</v>
      </c>
      <c r="C1279" s="23" t="s">
        <v>1358</v>
      </c>
      <c r="D1279" s="29" t="s">
        <v>101</v>
      </c>
    </row>
    <row r="1280" spans="1:4" x14ac:dyDescent="0.3">
      <c r="A1280" s="32"/>
      <c r="B1280" s="51">
        <v>15</v>
      </c>
      <c r="C1280" s="23" t="s">
        <v>1359</v>
      </c>
      <c r="D1280" s="29" t="s">
        <v>101</v>
      </c>
    </row>
    <row r="1281" spans="1:4" x14ac:dyDescent="0.3">
      <c r="A1281" s="32"/>
      <c r="B1281" s="51">
        <v>15</v>
      </c>
      <c r="C1281" s="23" t="s">
        <v>1360</v>
      </c>
      <c r="D1281" s="29" t="s">
        <v>101</v>
      </c>
    </row>
    <row r="1282" spans="1:4" x14ac:dyDescent="0.3">
      <c r="A1282" s="32"/>
      <c r="B1282" s="51">
        <v>15</v>
      </c>
      <c r="C1282" s="23" t="s">
        <v>1361</v>
      </c>
      <c r="D1282" s="29" t="s">
        <v>101</v>
      </c>
    </row>
    <row r="1283" spans="1:4" x14ac:dyDescent="0.3">
      <c r="A1283" s="32"/>
      <c r="B1283" s="51">
        <v>15</v>
      </c>
      <c r="C1283" s="23" t="s">
        <v>1362</v>
      </c>
      <c r="D1283" s="29" t="s">
        <v>101</v>
      </c>
    </row>
    <row r="1284" spans="1:4" x14ac:dyDescent="0.3">
      <c r="A1284" s="32"/>
      <c r="C1284" s="23"/>
      <c r="D1284" s="29"/>
    </row>
    <row r="1285" spans="1:4" x14ac:dyDescent="0.3">
      <c r="A1285" s="31"/>
      <c r="B1285" s="31"/>
      <c r="C1285" s="24" t="s">
        <v>1363</v>
      </c>
      <c r="D1285" s="28"/>
    </row>
    <row r="1286" spans="1:4" x14ac:dyDescent="0.3">
      <c r="A1286" s="32"/>
      <c r="B1286" s="51">
        <v>16</v>
      </c>
      <c r="C1286" s="23" t="s">
        <v>1364</v>
      </c>
      <c r="D1286" s="29" t="s">
        <v>101</v>
      </c>
    </row>
    <row r="1287" spans="1:4" x14ac:dyDescent="0.3">
      <c r="A1287" s="32"/>
      <c r="B1287" s="51">
        <v>16</v>
      </c>
      <c r="C1287" s="35" t="s">
        <v>1365</v>
      </c>
      <c r="D1287" s="36" t="s">
        <v>101</v>
      </c>
    </row>
    <row r="1288" spans="1:4" x14ac:dyDescent="0.3">
      <c r="A1288" s="32"/>
      <c r="B1288" s="51">
        <v>16</v>
      </c>
      <c r="C1288" s="35" t="s">
        <v>1366</v>
      </c>
      <c r="D1288" s="36" t="s">
        <v>101</v>
      </c>
    </row>
    <row r="1289" spans="1:4" x14ac:dyDescent="0.3">
      <c r="A1289" s="32"/>
      <c r="B1289" s="51">
        <v>16</v>
      </c>
      <c r="C1289" s="23" t="s">
        <v>1367</v>
      </c>
      <c r="D1289" s="29" t="s">
        <v>101</v>
      </c>
    </row>
    <row r="1290" spans="1:4" x14ac:dyDescent="0.3">
      <c r="A1290" s="32"/>
      <c r="B1290" s="51">
        <v>16</v>
      </c>
      <c r="C1290" s="23" t="s">
        <v>1368</v>
      </c>
      <c r="D1290" s="29" t="s">
        <v>101</v>
      </c>
    </row>
    <row r="1291" spans="1:4" x14ac:dyDescent="0.3">
      <c r="A1291" s="32"/>
      <c r="B1291" s="51">
        <v>16</v>
      </c>
      <c r="C1291" s="23" t="s">
        <v>1369</v>
      </c>
      <c r="D1291" s="29" t="s">
        <v>101</v>
      </c>
    </row>
    <row r="1292" spans="1:4" x14ac:dyDescent="0.3">
      <c r="A1292" s="32"/>
      <c r="B1292" s="51">
        <v>16</v>
      </c>
      <c r="C1292" s="23" t="s">
        <v>1370</v>
      </c>
      <c r="D1292" s="29" t="s">
        <v>101</v>
      </c>
    </row>
    <row r="1293" spans="1:4" x14ac:dyDescent="0.3">
      <c r="A1293" s="32"/>
      <c r="B1293" s="51">
        <v>16</v>
      </c>
      <c r="C1293" s="23" t="s">
        <v>1371</v>
      </c>
      <c r="D1293" s="29" t="s">
        <v>101</v>
      </c>
    </row>
    <row r="1294" spans="1:4" x14ac:dyDescent="0.3">
      <c r="A1294" s="32"/>
      <c r="B1294" s="51">
        <v>16</v>
      </c>
      <c r="C1294" s="23" t="s">
        <v>1372</v>
      </c>
      <c r="D1294" s="29" t="s">
        <v>101</v>
      </c>
    </row>
    <row r="1295" spans="1:4" x14ac:dyDescent="0.3">
      <c r="A1295" s="32"/>
      <c r="B1295" s="51">
        <v>16</v>
      </c>
      <c r="C1295" s="23" t="s">
        <v>1373</v>
      </c>
      <c r="D1295" s="29" t="s">
        <v>101</v>
      </c>
    </row>
    <row r="1296" spans="1:4" x14ac:dyDescent="0.3">
      <c r="A1296" s="32"/>
      <c r="B1296" s="51">
        <v>16</v>
      </c>
      <c r="C1296" s="23" t="s">
        <v>1374</v>
      </c>
      <c r="D1296" s="29" t="s">
        <v>101</v>
      </c>
    </row>
    <row r="1297" spans="1:4" x14ac:dyDescent="0.3">
      <c r="A1297" s="32"/>
      <c r="B1297" s="51">
        <v>16</v>
      </c>
      <c r="C1297" s="23" t="s">
        <v>1375</v>
      </c>
      <c r="D1297" s="29" t="s">
        <v>101</v>
      </c>
    </row>
    <row r="1298" spans="1:4" x14ac:dyDescent="0.3">
      <c r="A1298" s="32"/>
      <c r="B1298" s="51">
        <v>16</v>
      </c>
      <c r="C1298" s="23" t="s">
        <v>1376</v>
      </c>
      <c r="D1298" s="29" t="s">
        <v>101</v>
      </c>
    </row>
    <row r="1299" spans="1:4" x14ac:dyDescent="0.3">
      <c r="A1299" s="32"/>
      <c r="B1299" s="51">
        <v>16</v>
      </c>
      <c r="C1299" s="23" t="s">
        <v>1377</v>
      </c>
      <c r="D1299" s="29" t="s">
        <v>101</v>
      </c>
    </row>
    <row r="1300" spans="1:4" x14ac:dyDescent="0.3">
      <c r="A1300" s="32"/>
      <c r="B1300" s="51">
        <v>16</v>
      </c>
      <c r="C1300" s="23" t="s">
        <v>1378</v>
      </c>
      <c r="D1300" s="29" t="s">
        <v>101</v>
      </c>
    </row>
    <row r="1301" spans="1:4" x14ac:dyDescent="0.3">
      <c r="A1301" s="32"/>
      <c r="B1301" s="51">
        <v>16</v>
      </c>
      <c r="C1301" s="23" t="s">
        <v>1379</v>
      </c>
      <c r="D1301" s="29" t="s">
        <v>101</v>
      </c>
    </row>
    <row r="1302" spans="1:4" x14ac:dyDescent="0.3">
      <c r="A1302" s="32"/>
      <c r="B1302" s="51">
        <v>16</v>
      </c>
      <c r="C1302" s="23" t="s">
        <v>1380</v>
      </c>
      <c r="D1302" s="29" t="s">
        <v>101</v>
      </c>
    </row>
    <row r="1303" spans="1:4" x14ac:dyDescent="0.3">
      <c r="A1303" s="32"/>
      <c r="B1303" s="51">
        <v>16</v>
      </c>
      <c r="C1303" s="23" t="s">
        <v>1381</v>
      </c>
      <c r="D1303" s="29" t="s">
        <v>101</v>
      </c>
    </row>
    <row r="1304" spans="1:4" x14ac:dyDescent="0.3">
      <c r="A1304" s="32"/>
      <c r="B1304" s="51">
        <v>16</v>
      </c>
      <c r="C1304" s="23" t="s">
        <v>1382</v>
      </c>
      <c r="D1304" s="29" t="s">
        <v>101</v>
      </c>
    </row>
    <row r="1305" spans="1:4" x14ac:dyDescent="0.3">
      <c r="A1305" s="32"/>
      <c r="B1305" s="51">
        <v>16</v>
      </c>
      <c r="C1305" s="23" t="s">
        <v>1383</v>
      </c>
      <c r="D1305" s="29" t="s">
        <v>101</v>
      </c>
    </row>
    <row r="1306" spans="1:4" x14ac:dyDescent="0.3">
      <c r="A1306" s="32"/>
      <c r="B1306" s="51">
        <v>16</v>
      </c>
      <c r="C1306" s="35" t="s">
        <v>1384</v>
      </c>
      <c r="D1306" s="36" t="s">
        <v>101</v>
      </c>
    </row>
    <row r="1307" spans="1:4" x14ac:dyDescent="0.3">
      <c r="A1307" s="32"/>
      <c r="B1307" s="51">
        <v>16</v>
      </c>
      <c r="C1307" s="23" t="s">
        <v>1385</v>
      </c>
      <c r="D1307" s="29" t="s">
        <v>101</v>
      </c>
    </row>
    <row r="1308" spans="1:4" x14ac:dyDescent="0.3">
      <c r="A1308" s="32"/>
      <c r="B1308" s="51">
        <v>16</v>
      </c>
      <c r="C1308" s="23" t="s">
        <v>1386</v>
      </c>
      <c r="D1308" s="29" t="s">
        <v>101</v>
      </c>
    </row>
    <row r="1309" spans="1:4" x14ac:dyDescent="0.3">
      <c r="A1309" s="32"/>
      <c r="B1309" s="51">
        <v>16</v>
      </c>
      <c r="C1309" s="23" t="s">
        <v>1387</v>
      </c>
      <c r="D1309" s="29" t="s">
        <v>101</v>
      </c>
    </row>
    <row r="1310" spans="1:4" x14ac:dyDescent="0.3">
      <c r="A1310" s="32"/>
      <c r="B1310" s="51">
        <v>16</v>
      </c>
      <c r="C1310" s="23" t="s">
        <v>1388</v>
      </c>
      <c r="D1310" s="29" t="s">
        <v>101</v>
      </c>
    </row>
    <row r="1311" spans="1:4" x14ac:dyDescent="0.3">
      <c r="A1311" s="32"/>
      <c r="B1311" s="51">
        <v>16</v>
      </c>
      <c r="C1311" s="23" t="s">
        <v>1389</v>
      </c>
      <c r="D1311" s="29" t="s">
        <v>101</v>
      </c>
    </row>
    <row r="1312" spans="1:4" x14ac:dyDescent="0.3">
      <c r="A1312" s="32"/>
      <c r="B1312" s="51">
        <v>16</v>
      </c>
      <c r="C1312" s="23" t="s">
        <v>1390</v>
      </c>
      <c r="D1312" s="29" t="s">
        <v>101</v>
      </c>
    </row>
    <row r="1313" spans="1:4" x14ac:dyDescent="0.3">
      <c r="A1313" s="32"/>
      <c r="B1313" s="51">
        <v>16</v>
      </c>
      <c r="C1313" s="23" t="s">
        <v>1391</v>
      </c>
      <c r="D1313" s="29" t="s">
        <v>101</v>
      </c>
    </row>
    <row r="1314" spans="1:4" x14ac:dyDescent="0.3">
      <c r="A1314" s="32"/>
      <c r="B1314" s="51">
        <v>16</v>
      </c>
      <c r="C1314" s="23" t="s">
        <v>1392</v>
      </c>
      <c r="D1314" s="29" t="s">
        <v>101</v>
      </c>
    </row>
    <row r="1315" spans="1:4" x14ac:dyDescent="0.3">
      <c r="A1315" s="32"/>
      <c r="B1315" s="51">
        <v>16</v>
      </c>
      <c r="C1315" s="23" t="s">
        <v>1393</v>
      </c>
      <c r="D1315" s="29" t="s">
        <v>101</v>
      </c>
    </row>
    <row r="1316" spans="1:4" x14ac:dyDescent="0.3">
      <c r="A1316" s="32"/>
      <c r="B1316" s="51">
        <v>16</v>
      </c>
      <c r="C1316" s="23" t="s">
        <v>1394</v>
      </c>
      <c r="D1316" s="29" t="s">
        <v>101</v>
      </c>
    </row>
    <row r="1317" spans="1:4" x14ac:dyDescent="0.3">
      <c r="A1317" s="32"/>
      <c r="B1317" s="51">
        <v>16</v>
      </c>
      <c r="C1317" s="23" t="s">
        <v>1395</v>
      </c>
      <c r="D1317" s="29" t="s">
        <v>101</v>
      </c>
    </row>
    <row r="1318" spans="1:4" x14ac:dyDescent="0.3">
      <c r="A1318" s="32"/>
      <c r="B1318" s="51">
        <v>16</v>
      </c>
      <c r="C1318" s="23" t="s">
        <v>1396</v>
      </c>
      <c r="D1318" s="29" t="s">
        <v>101</v>
      </c>
    </row>
    <row r="1319" spans="1:4" x14ac:dyDescent="0.3">
      <c r="A1319" s="32"/>
      <c r="B1319" s="51">
        <v>16</v>
      </c>
      <c r="C1319" s="23" t="s">
        <v>1397</v>
      </c>
      <c r="D1319" s="29" t="s">
        <v>101</v>
      </c>
    </row>
    <row r="1320" spans="1:4" x14ac:dyDescent="0.3">
      <c r="A1320" s="32"/>
      <c r="B1320" s="51">
        <v>16</v>
      </c>
      <c r="C1320" s="23" t="s">
        <v>1398</v>
      </c>
      <c r="D1320" s="29" t="s">
        <v>101</v>
      </c>
    </row>
    <row r="1321" spans="1:4" x14ac:dyDescent="0.3">
      <c r="A1321" s="32"/>
      <c r="B1321" s="51">
        <v>16</v>
      </c>
      <c r="C1321" s="23" t="s">
        <v>1399</v>
      </c>
      <c r="D1321" s="29" t="s">
        <v>101</v>
      </c>
    </row>
    <row r="1322" spans="1:4" x14ac:dyDescent="0.3">
      <c r="A1322" s="32"/>
      <c r="B1322" s="51">
        <v>16</v>
      </c>
      <c r="C1322" s="23" t="s">
        <v>1400</v>
      </c>
      <c r="D1322" s="29" t="s">
        <v>101</v>
      </c>
    </row>
    <row r="1323" spans="1:4" x14ac:dyDescent="0.3">
      <c r="A1323" s="32"/>
      <c r="B1323" s="51">
        <v>16</v>
      </c>
      <c r="C1323" s="23" t="s">
        <v>1401</v>
      </c>
      <c r="D1323" s="29" t="s">
        <v>101</v>
      </c>
    </row>
    <row r="1324" spans="1:4" x14ac:dyDescent="0.3">
      <c r="A1324" s="32"/>
      <c r="B1324" s="51">
        <v>16</v>
      </c>
      <c r="C1324" s="23" t="s">
        <v>1402</v>
      </c>
      <c r="D1324" s="29" t="s">
        <v>101</v>
      </c>
    </row>
    <row r="1325" spans="1:4" x14ac:dyDescent="0.3">
      <c r="A1325" s="32"/>
      <c r="B1325" s="51">
        <v>16</v>
      </c>
      <c r="C1325" s="23" t="s">
        <v>1403</v>
      </c>
      <c r="D1325" s="29" t="s">
        <v>101</v>
      </c>
    </row>
    <row r="1326" spans="1:4" x14ac:dyDescent="0.3">
      <c r="A1326" s="32"/>
      <c r="B1326" s="51">
        <v>16</v>
      </c>
      <c r="C1326" s="23" t="s">
        <v>1404</v>
      </c>
      <c r="D1326" s="29" t="s">
        <v>101</v>
      </c>
    </row>
    <row r="1327" spans="1:4" x14ac:dyDescent="0.3">
      <c r="A1327" s="32"/>
      <c r="B1327" s="51">
        <v>16</v>
      </c>
      <c r="C1327" s="23" t="s">
        <v>1405</v>
      </c>
      <c r="D1327" s="29" t="s">
        <v>101</v>
      </c>
    </row>
    <row r="1328" spans="1:4" x14ac:dyDescent="0.3">
      <c r="A1328" s="32"/>
      <c r="B1328" s="51">
        <v>16</v>
      </c>
      <c r="C1328" s="23" t="s">
        <v>1406</v>
      </c>
      <c r="D1328" s="29" t="s">
        <v>101</v>
      </c>
    </row>
    <row r="1329" spans="1:4" x14ac:dyDescent="0.3">
      <c r="A1329" s="32"/>
      <c r="B1329" s="51">
        <v>16</v>
      </c>
      <c r="C1329" s="23" t="s">
        <v>1407</v>
      </c>
      <c r="D1329" s="29" t="s">
        <v>101</v>
      </c>
    </row>
    <row r="1330" spans="1:4" x14ac:dyDescent="0.3">
      <c r="A1330" s="32"/>
      <c r="B1330" s="51">
        <v>16</v>
      </c>
      <c r="C1330" s="23" t="s">
        <v>1408</v>
      </c>
      <c r="D1330" s="29" t="s">
        <v>101</v>
      </c>
    </row>
    <row r="1331" spans="1:4" x14ac:dyDescent="0.3">
      <c r="A1331" s="32"/>
      <c r="B1331" s="51">
        <v>16</v>
      </c>
      <c r="C1331" s="23" t="s">
        <v>1409</v>
      </c>
      <c r="D1331" s="29" t="s">
        <v>101</v>
      </c>
    </row>
    <row r="1332" spans="1:4" x14ac:dyDescent="0.3">
      <c r="A1332" s="32"/>
      <c r="B1332" s="51">
        <v>16</v>
      </c>
      <c r="C1332" s="23" t="s">
        <v>1410</v>
      </c>
      <c r="D1332" s="29" t="s">
        <v>101</v>
      </c>
    </row>
    <row r="1333" spans="1:4" x14ac:dyDescent="0.3">
      <c r="A1333" s="32"/>
      <c r="B1333" s="51">
        <v>16</v>
      </c>
      <c r="C1333" s="23" t="s">
        <v>1411</v>
      </c>
      <c r="D1333" s="29" t="s">
        <v>101</v>
      </c>
    </row>
    <row r="1334" spans="1:4" x14ac:dyDescent="0.3">
      <c r="A1334" s="32"/>
      <c r="B1334" s="51">
        <v>16</v>
      </c>
      <c r="C1334" s="23" t="s">
        <v>1412</v>
      </c>
      <c r="D1334" s="29" t="s">
        <v>101</v>
      </c>
    </row>
    <row r="1335" spans="1:4" x14ac:dyDescent="0.3">
      <c r="A1335" s="32"/>
      <c r="B1335" s="51">
        <v>16</v>
      </c>
      <c r="C1335" s="23" t="s">
        <v>1413</v>
      </c>
      <c r="D1335" s="29" t="s">
        <v>101</v>
      </c>
    </row>
    <row r="1336" spans="1:4" x14ac:dyDescent="0.3">
      <c r="A1336" s="32"/>
      <c r="B1336" s="51">
        <v>16</v>
      </c>
      <c r="C1336" s="23" t="s">
        <v>1414</v>
      </c>
      <c r="D1336" s="29" t="s">
        <v>101</v>
      </c>
    </row>
    <row r="1337" spans="1:4" x14ac:dyDescent="0.3">
      <c r="A1337" s="32"/>
      <c r="B1337" s="51">
        <v>16</v>
      </c>
      <c r="C1337" s="23" t="s">
        <v>1415</v>
      </c>
      <c r="D1337" s="29" t="s">
        <v>101</v>
      </c>
    </row>
    <row r="1338" spans="1:4" x14ac:dyDescent="0.3">
      <c r="A1338" s="32"/>
      <c r="B1338" s="51">
        <v>16</v>
      </c>
      <c r="C1338" s="23" t="s">
        <v>1416</v>
      </c>
      <c r="D1338" s="29" t="s">
        <v>101</v>
      </c>
    </row>
    <row r="1339" spans="1:4" x14ac:dyDescent="0.3">
      <c r="A1339" s="32"/>
      <c r="B1339" s="51">
        <v>16</v>
      </c>
      <c r="C1339" s="23" t="s">
        <v>1417</v>
      </c>
      <c r="D1339" s="29" t="s">
        <v>101</v>
      </c>
    </row>
    <row r="1340" spans="1:4" x14ac:dyDescent="0.3">
      <c r="A1340" s="32"/>
      <c r="B1340" s="51">
        <v>16</v>
      </c>
      <c r="C1340" s="23" t="s">
        <v>1418</v>
      </c>
      <c r="D1340" s="29" t="s">
        <v>101</v>
      </c>
    </row>
    <row r="1341" spans="1:4" x14ac:dyDescent="0.3">
      <c r="A1341" s="32"/>
      <c r="B1341" s="51">
        <v>16</v>
      </c>
      <c r="C1341" s="23" t="s">
        <v>1419</v>
      </c>
      <c r="D1341" s="29" t="s">
        <v>101</v>
      </c>
    </row>
    <row r="1342" spans="1:4" x14ac:dyDescent="0.3">
      <c r="A1342" s="32"/>
      <c r="B1342" s="51">
        <v>16</v>
      </c>
      <c r="C1342" s="23" t="s">
        <v>1420</v>
      </c>
      <c r="D1342" s="29" t="s">
        <v>101</v>
      </c>
    </row>
    <row r="1343" spans="1:4" x14ac:dyDescent="0.3">
      <c r="A1343" s="32"/>
      <c r="B1343" s="51">
        <v>16</v>
      </c>
      <c r="C1343" s="23" t="s">
        <v>1421</v>
      </c>
      <c r="D1343" s="29" t="s">
        <v>101</v>
      </c>
    </row>
    <row r="1344" spans="1:4" x14ac:dyDescent="0.3">
      <c r="A1344" s="32"/>
      <c r="B1344" s="51">
        <v>16</v>
      </c>
      <c r="C1344" s="23" t="s">
        <v>1422</v>
      </c>
      <c r="D1344" s="29" t="s">
        <v>101</v>
      </c>
    </row>
    <row r="1345" spans="1:4" x14ac:dyDescent="0.3">
      <c r="A1345" s="32"/>
      <c r="B1345" s="51">
        <v>16</v>
      </c>
      <c r="C1345" s="23" t="s">
        <v>1423</v>
      </c>
      <c r="D1345" s="29" t="s">
        <v>101</v>
      </c>
    </row>
    <row r="1346" spans="1:4" x14ac:dyDescent="0.3">
      <c r="A1346" s="32"/>
      <c r="B1346" s="51">
        <v>16</v>
      </c>
      <c r="C1346" s="23" t="s">
        <v>1424</v>
      </c>
      <c r="D1346" s="29" t="s">
        <v>101</v>
      </c>
    </row>
    <row r="1347" spans="1:4" x14ac:dyDescent="0.3">
      <c r="A1347" s="32"/>
      <c r="B1347" s="51">
        <v>16</v>
      </c>
      <c r="C1347" s="23" t="s">
        <v>1425</v>
      </c>
      <c r="D1347" s="29" t="s">
        <v>101</v>
      </c>
    </row>
    <row r="1348" spans="1:4" x14ac:dyDescent="0.3">
      <c r="A1348" s="32"/>
      <c r="B1348" s="51">
        <v>16</v>
      </c>
      <c r="C1348" s="23" t="s">
        <v>1426</v>
      </c>
      <c r="D1348" s="29" t="s">
        <v>101</v>
      </c>
    </row>
    <row r="1349" spans="1:4" x14ac:dyDescent="0.3">
      <c r="A1349" s="32"/>
      <c r="C1349" s="23"/>
      <c r="D1349" s="29"/>
    </row>
    <row r="1350" spans="1:4" x14ac:dyDescent="0.3">
      <c r="A1350" s="31"/>
      <c r="B1350" s="31"/>
      <c r="C1350" s="24" t="s">
        <v>1427</v>
      </c>
      <c r="D1350" s="28"/>
    </row>
    <row r="1351" spans="1:4" x14ac:dyDescent="0.3">
      <c r="A1351" s="32"/>
      <c r="B1351" s="51">
        <v>17</v>
      </c>
      <c r="C1351" s="23" t="s">
        <v>1428</v>
      </c>
      <c r="D1351" s="29" t="s">
        <v>101</v>
      </c>
    </row>
    <row r="1352" spans="1:4" x14ac:dyDescent="0.3">
      <c r="A1352" s="32"/>
      <c r="B1352" s="51">
        <v>17</v>
      </c>
      <c r="C1352" s="35" t="s">
        <v>1429</v>
      </c>
      <c r="D1352" s="36" t="s">
        <v>101</v>
      </c>
    </row>
    <row r="1353" spans="1:4" x14ac:dyDescent="0.3">
      <c r="A1353" s="32"/>
      <c r="B1353" s="51">
        <v>17</v>
      </c>
      <c r="C1353" s="23" t="s">
        <v>1430</v>
      </c>
      <c r="D1353" s="29" t="s">
        <v>101</v>
      </c>
    </row>
    <row r="1354" spans="1:4" x14ac:dyDescent="0.3">
      <c r="A1354" s="32"/>
      <c r="B1354" s="51">
        <v>17</v>
      </c>
      <c r="C1354" s="23" t="s">
        <v>1431</v>
      </c>
      <c r="D1354" s="29" t="s">
        <v>101</v>
      </c>
    </row>
    <row r="1355" spans="1:4" x14ac:dyDescent="0.3">
      <c r="A1355" s="32"/>
      <c r="B1355" s="51">
        <v>17</v>
      </c>
      <c r="C1355" s="23" t="s">
        <v>1432</v>
      </c>
      <c r="D1355" s="29" t="s">
        <v>101</v>
      </c>
    </row>
    <row r="1356" spans="1:4" x14ac:dyDescent="0.3">
      <c r="A1356" s="32"/>
      <c r="B1356" s="51">
        <v>17</v>
      </c>
      <c r="C1356" s="23" t="s">
        <v>1433</v>
      </c>
      <c r="D1356" s="29" t="s">
        <v>101</v>
      </c>
    </row>
    <row r="1357" spans="1:4" x14ac:dyDescent="0.3">
      <c r="A1357" s="32"/>
      <c r="B1357" s="51">
        <v>17</v>
      </c>
      <c r="C1357" s="23" t="s">
        <v>1434</v>
      </c>
      <c r="D1357" s="29" t="s">
        <v>101</v>
      </c>
    </row>
    <row r="1358" spans="1:4" x14ac:dyDescent="0.3">
      <c r="A1358" s="32"/>
      <c r="B1358" s="51">
        <v>17</v>
      </c>
      <c r="C1358" s="23" t="s">
        <v>1435</v>
      </c>
      <c r="D1358" s="29" t="s">
        <v>101</v>
      </c>
    </row>
    <row r="1359" spans="1:4" x14ac:dyDescent="0.3">
      <c r="A1359" s="32"/>
      <c r="B1359" s="51">
        <v>17</v>
      </c>
      <c r="C1359" s="23" t="s">
        <v>1436</v>
      </c>
      <c r="D1359" s="29" t="s">
        <v>101</v>
      </c>
    </row>
    <row r="1360" spans="1:4" x14ac:dyDescent="0.3">
      <c r="A1360" s="32"/>
      <c r="B1360" s="51">
        <v>17</v>
      </c>
      <c r="C1360" s="23" t="s">
        <v>1437</v>
      </c>
      <c r="D1360" s="29" t="s">
        <v>101</v>
      </c>
    </row>
    <row r="1361" spans="1:4" x14ac:dyDescent="0.3">
      <c r="A1361" s="32"/>
      <c r="B1361" s="51">
        <v>17</v>
      </c>
      <c r="C1361" s="23" t="s">
        <v>1438</v>
      </c>
      <c r="D1361" s="29" t="s">
        <v>101</v>
      </c>
    </row>
    <row r="1362" spans="1:4" x14ac:dyDescent="0.3">
      <c r="A1362" s="32"/>
      <c r="B1362" s="51">
        <v>17</v>
      </c>
      <c r="C1362" s="23" t="s">
        <v>1439</v>
      </c>
      <c r="D1362" s="29" t="s">
        <v>101</v>
      </c>
    </row>
    <row r="1363" spans="1:4" x14ac:dyDescent="0.3">
      <c r="A1363" s="32"/>
      <c r="B1363" s="51">
        <v>17</v>
      </c>
      <c r="C1363" s="23" t="s">
        <v>1440</v>
      </c>
      <c r="D1363" s="29" t="s">
        <v>101</v>
      </c>
    </row>
    <row r="1364" spans="1:4" x14ac:dyDescent="0.3">
      <c r="A1364" s="32"/>
      <c r="B1364" s="51">
        <v>17</v>
      </c>
      <c r="C1364" s="23" t="s">
        <v>1441</v>
      </c>
      <c r="D1364" s="29" t="s">
        <v>101</v>
      </c>
    </row>
    <row r="1365" spans="1:4" x14ac:dyDescent="0.3">
      <c r="A1365" s="32"/>
      <c r="B1365" s="51">
        <v>17</v>
      </c>
      <c r="C1365" s="23" t="s">
        <v>1442</v>
      </c>
      <c r="D1365" s="29" t="s">
        <v>101</v>
      </c>
    </row>
    <row r="1366" spans="1:4" x14ac:dyDescent="0.3">
      <c r="A1366" s="32"/>
      <c r="B1366" s="51">
        <v>17</v>
      </c>
      <c r="C1366" s="23" t="s">
        <v>1443</v>
      </c>
      <c r="D1366" s="29" t="s">
        <v>101</v>
      </c>
    </row>
    <row r="1367" spans="1:4" x14ac:dyDescent="0.3">
      <c r="A1367" s="32"/>
      <c r="B1367" s="51">
        <v>17</v>
      </c>
      <c r="C1367" s="23" t="s">
        <v>1444</v>
      </c>
      <c r="D1367" s="29" t="s">
        <v>101</v>
      </c>
    </row>
    <row r="1368" spans="1:4" x14ac:dyDescent="0.3">
      <c r="A1368" s="32"/>
      <c r="B1368" s="51">
        <v>17</v>
      </c>
      <c r="C1368" s="23" t="s">
        <v>1445</v>
      </c>
      <c r="D1368" s="29" t="s">
        <v>101</v>
      </c>
    </row>
    <row r="1369" spans="1:4" x14ac:dyDescent="0.3">
      <c r="A1369" s="32"/>
      <c r="B1369" s="51">
        <v>17</v>
      </c>
      <c r="C1369" s="23" t="s">
        <v>1446</v>
      </c>
      <c r="D1369" s="29" t="s">
        <v>101</v>
      </c>
    </row>
    <row r="1370" spans="1:4" x14ac:dyDescent="0.3">
      <c r="A1370" s="32"/>
      <c r="B1370" s="51">
        <v>17</v>
      </c>
      <c r="C1370" s="23" t="s">
        <v>1447</v>
      </c>
      <c r="D1370" s="29" t="s">
        <v>101</v>
      </c>
    </row>
    <row r="1371" spans="1:4" x14ac:dyDescent="0.3">
      <c r="A1371" s="32"/>
      <c r="B1371" s="51">
        <v>17</v>
      </c>
      <c r="C1371" s="23" t="s">
        <v>1448</v>
      </c>
      <c r="D1371" s="29" t="s">
        <v>101</v>
      </c>
    </row>
    <row r="1372" spans="1:4" x14ac:dyDescent="0.3">
      <c r="A1372" s="32"/>
      <c r="B1372" s="51">
        <v>17</v>
      </c>
      <c r="C1372" s="23" t="s">
        <v>1449</v>
      </c>
      <c r="D1372" s="29" t="s">
        <v>101</v>
      </c>
    </row>
    <row r="1373" spans="1:4" x14ac:dyDescent="0.3">
      <c r="A1373" s="32"/>
      <c r="B1373" s="51">
        <v>17</v>
      </c>
      <c r="C1373" s="23" t="s">
        <v>1450</v>
      </c>
      <c r="D1373" s="29" t="s">
        <v>101</v>
      </c>
    </row>
    <row r="1374" spans="1:4" x14ac:dyDescent="0.3">
      <c r="A1374" s="32"/>
      <c r="C1374" s="23"/>
      <c r="D1374" s="29"/>
    </row>
    <row r="1375" spans="1:4" x14ac:dyDescent="0.3">
      <c r="A1375" s="31"/>
      <c r="B1375" s="31"/>
      <c r="C1375" s="24" t="s">
        <v>1451</v>
      </c>
      <c r="D1375" s="28"/>
    </row>
    <row r="1376" spans="1:4" x14ac:dyDescent="0.3">
      <c r="A1376" s="32"/>
      <c r="B1376" s="51">
        <v>18</v>
      </c>
      <c r="C1376" s="35" t="s">
        <v>1452</v>
      </c>
      <c r="D1376" s="36" t="s">
        <v>101</v>
      </c>
    </row>
    <row r="1377" spans="1:4" x14ac:dyDescent="0.3">
      <c r="A1377" s="32"/>
      <c r="B1377" s="51">
        <v>18</v>
      </c>
      <c r="C1377" s="23" t="s">
        <v>1453</v>
      </c>
      <c r="D1377" s="29" t="s">
        <v>101</v>
      </c>
    </row>
    <row r="1378" spans="1:4" x14ac:dyDescent="0.3">
      <c r="A1378" s="32"/>
      <c r="B1378" s="51">
        <v>18</v>
      </c>
      <c r="C1378" s="23" t="s">
        <v>1454</v>
      </c>
      <c r="D1378" s="29" t="s">
        <v>101</v>
      </c>
    </row>
    <row r="1379" spans="1:4" x14ac:dyDescent="0.3">
      <c r="A1379" s="32"/>
      <c r="B1379" s="51">
        <v>18</v>
      </c>
      <c r="C1379" s="23" t="s">
        <v>1455</v>
      </c>
      <c r="D1379" s="29" t="s">
        <v>101</v>
      </c>
    </row>
    <row r="1380" spans="1:4" x14ac:dyDescent="0.3">
      <c r="A1380" s="32"/>
      <c r="B1380" s="51">
        <v>18</v>
      </c>
      <c r="C1380" s="23" t="s">
        <v>1456</v>
      </c>
      <c r="D1380" s="29" t="s">
        <v>101</v>
      </c>
    </row>
    <row r="1381" spans="1:4" x14ac:dyDescent="0.3">
      <c r="A1381" s="32"/>
      <c r="B1381" s="51">
        <v>18</v>
      </c>
      <c r="C1381" s="23" t="s">
        <v>1457</v>
      </c>
      <c r="D1381" s="29" t="s">
        <v>101</v>
      </c>
    </row>
    <row r="1382" spans="1:4" x14ac:dyDescent="0.3">
      <c r="A1382" s="32"/>
      <c r="B1382" s="51">
        <v>18</v>
      </c>
      <c r="C1382" s="23" t="s">
        <v>1458</v>
      </c>
      <c r="D1382" s="29" t="s">
        <v>101</v>
      </c>
    </row>
    <row r="1383" spans="1:4" x14ac:dyDescent="0.3">
      <c r="A1383" s="32"/>
      <c r="B1383" s="51">
        <v>18</v>
      </c>
      <c r="C1383" s="23" t="s">
        <v>1459</v>
      </c>
      <c r="D1383" s="29" t="s">
        <v>101</v>
      </c>
    </row>
    <row r="1384" spans="1:4" x14ac:dyDescent="0.3">
      <c r="A1384" s="32"/>
      <c r="B1384" s="51">
        <v>18</v>
      </c>
      <c r="C1384" s="23" t="s">
        <v>1460</v>
      </c>
      <c r="D1384" s="29" t="s">
        <v>101</v>
      </c>
    </row>
    <row r="1385" spans="1:4" x14ac:dyDescent="0.3">
      <c r="A1385" s="32"/>
      <c r="B1385" s="51">
        <v>18</v>
      </c>
      <c r="C1385" s="23" t="s">
        <v>1461</v>
      </c>
      <c r="D1385" s="29" t="s">
        <v>101</v>
      </c>
    </row>
    <row r="1386" spans="1:4" x14ac:dyDescent="0.3">
      <c r="A1386" s="32"/>
      <c r="B1386" s="51">
        <v>18</v>
      </c>
      <c r="C1386" s="23" t="s">
        <v>1462</v>
      </c>
      <c r="D1386" s="29" t="s">
        <v>101</v>
      </c>
    </row>
    <row r="1387" spans="1:4" x14ac:dyDescent="0.3">
      <c r="A1387" s="32"/>
      <c r="B1387" s="51">
        <v>18</v>
      </c>
      <c r="C1387" s="23" t="s">
        <v>1463</v>
      </c>
      <c r="D1387" s="29" t="s">
        <v>101</v>
      </c>
    </row>
    <row r="1388" spans="1:4" x14ac:dyDescent="0.3">
      <c r="A1388" s="32"/>
      <c r="B1388" s="51">
        <v>18</v>
      </c>
      <c r="C1388" s="23" t="s">
        <v>1464</v>
      </c>
      <c r="D1388" s="29" t="s">
        <v>101</v>
      </c>
    </row>
    <row r="1389" spans="1:4" x14ac:dyDescent="0.3">
      <c r="A1389" s="32"/>
      <c r="B1389" s="51">
        <v>18</v>
      </c>
      <c r="C1389" s="23" t="s">
        <v>1465</v>
      </c>
      <c r="D1389" s="29" t="s">
        <v>101</v>
      </c>
    </row>
    <row r="1390" spans="1:4" x14ac:dyDescent="0.3">
      <c r="A1390" s="32"/>
      <c r="B1390" s="51">
        <v>18</v>
      </c>
      <c r="C1390" s="23" t="s">
        <v>1466</v>
      </c>
      <c r="D1390" s="29" t="s">
        <v>101</v>
      </c>
    </row>
    <row r="1391" spans="1:4" x14ac:dyDescent="0.3">
      <c r="A1391" s="32"/>
      <c r="B1391" s="51">
        <v>18</v>
      </c>
      <c r="C1391" s="23" t="s">
        <v>1467</v>
      </c>
      <c r="D1391" s="29" t="s">
        <v>101</v>
      </c>
    </row>
    <row r="1392" spans="1:4" x14ac:dyDescent="0.3">
      <c r="A1392" s="32"/>
      <c r="B1392" s="51">
        <v>18</v>
      </c>
      <c r="C1392" s="23" t="s">
        <v>1468</v>
      </c>
      <c r="D1392" s="29" t="s">
        <v>101</v>
      </c>
    </row>
    <row r="1393" spans="1:4" x14ac:dyDescent="0.3">
      <c r="A1393" s="32"/>
      <c r="B1393" s="51">
        <v>18</v>
      </c>
      <c r="C1393" s="23" t="s">
        <v>1469</v>
      </c>
      <c r="D1393" s="29" t="s">
        <v>101</v>
      </c>
    </row>
    <row r="1394" spans="1:4" x14ac:dyDescent="0.3">
      <c r="A1394" s="32"/>
      <c r="B1394" s="51">
        <v>18</v>
      </c>
      <c r="C1394" s="23" t="s">
        <v>1470</v>
      </c>
      <c r="D1394" s="29" t="s">
        <v>101</v>
      </c>
    </row>
    <row r="1395" spans="1:4" x14ac:dyDescent="0.3">
      <c r="A1395" s="32"/>
      <c r="B1395" s="51">
        <v>18</v>
      </c>
      <c r="C1395" s="23" t="s">
        <v>1471</v>
      </c>
      <c r="D1395" s="29" t="s">
        <v>101</v>
      </c>
    </row>
    <row r="1396" spans="1:4" x14ac:dyDescent="0.3">
      <c r="A1396" s="32"/>
      <c r="B1396" s="51">
        <v>18</v>
      </c>
      <c r="C1396" s="23" t="s">
        <v>1472</v>
      </c>
      <c r="D1396" s="29" t="s">
        <v>101</v>
      </c>
    </row>
    <row r="1397" spans="1:4" x14ac:dyDescent="0.3">
      <c r="A1397" s="32"/>
      <c r="B1397" s="51">
        <v>18</v>
      </c>
      <c r="C1397" s="23" t="s">
        <v>1473</v>
      </c>
      <c r="D1397" s="29" t="s">
        <v>101</v>
      </c>
    </row>
    <row r="1398" spans="1:4" x14ac:dyDescent="0.3">
      <c r="A1398" s="32"/>
      <c r="B1398" s="51">
        <v>18</v>
      </c>
      <c r="C1398" s="23" t="s">
        <v>1474</v>
      </c>
      <c r="D1398" s="29" t="s">
        <v>101</v>
      </c>
    </row>
    <row r="1399" spans="1:4" x14ac:dyDescent="0.3">
      <c r="A1399" s="32"/>
      <c r="B1399" s="51">
        <v>18</v>
      </c>
      <c r="C1399" s="23" t="s">
        <v>1475</v>
      </c>
      <c r="D1399" s="29" t="s">
        <v>101</v>
      </c>
    </row>
    <row r="1400" spans="1:4" x14ac:dyDescent="0.3">
      <c r="A1400" s="32"/>
      <c r="C1400" s="23"/>
      <c r="D1400" s="29"/>
    </row>
    <row r="1401" spans="1:4" x14ac:dyDescent="0.3">
      <c r="A1401" s="31"/>
      <c r="B1401" s="31"/>
      <c r="C1401" s="24" t="s">
        <v>1476</v>
      </c>
      <c r="D1401" s="28"/>
    </row>
    <row r="1402" spans="1:4" x14ac:dyDescent="0.3">
      <c r="A1402" s="32"/>
      <c r="B1402" s="51">
        <v>19</v>
      </c>
      <c r="C1402" s="35" t="s">
        <v>1477</v>
      </c>
      <c r="D1402" s="36" t="s">
        <v>101</v>
      </c>
    </row>
    <row r="1403" spans="1:4" x14ac:dyDescent="0.3">
      <c r="A1403" s="32"/>
      <c r="B1403" s="51">
        <v>19</v>
      </c>
      <c r="C1403" s="23" t="s">
        <v>1478</v>
      </c>
      <c r="D1403" s="29" t="s">
        <v>101</v>
      </c>
    </row>
    <row r="1404" spans="1:4" x14ac:dyDescent="0.3">
      <c r="A1404" s="32"/>
      <c r="B1404" s="51">
        <v>19</v>
      </c>
      <c r="C1404" s="23" t="s">
        <v>1479</v>
      </c>
      <c r="D1404" s="29" t="s">
        <v>101</v>
      </c>
    </row>
    <row r="1405" spans="1:4" x14ac:dyDescent="0.3">
      <c r="A1405" s="32"/>
      <c r="B1405" s="51">
        <v>19</v>
      </c>
      <c r="C1405" s="23" t="s">
        <v>1480</v>
      </c>
      <c r="D1405" s="29" t="s">
        <v>101</v>
      </c>
    </row>
    <row r="1406" spans="1:4" x14ac:dyDescent="0.3">
      <c r="A1406" s="32"/>
      <c r="B1406" s="51">
        <v>19</v>
      </c>
      <c r="C1406" s="23" t="s">
        <v>1481</v>
      </c>
      <c r="D1406" s="29" t="s">
        <v>101</v>
      </c>
    </row>
    <row r="1407" spans="1:4" x14ac:dyDescent="0.3">
      <c r="A1407" s="32"/>
      <c r="B1407" s="51">
        <v>19</v>
      </c>
      <c r="C1407" s="23" t="s">
        <v>1482</v>
      </c>
      <c r="D1407" s="29" t="s">
        <v>101</v>
      </c>
    </row>
    <row r="1408" spans="1:4" x14ac:dyDescent="0.3">
      <c r="A1408" s="32"/>
      <c r="B1408" s="51">
        <v>19</v>
      </c>
      <c r="C1408" s="23" t="s">
        <v>1483</v>
      </c>
      <c r="D1408" s="29" t="s">
        <v>101</v>
      </c>
    </row>
    <row r="1409" spans="1:4" x14ac:dyDescent="0.3">
      <c r="A1409" s="32"/>
      <c r="B1409" s="51">
        <v>19</v>
      </c>
      <c r="C1409" s="23" t="s">
        <v>1484</v>
      </c>
      <c r="D1409" s="29" t="s">
        <v>101</v>
      </c>
    </row>
    <row r="1410" spans="1:4" x14ac:dyDescent="0.3">
      <c r="A1410" s="32"/>
      <c r="B1410" s="51">
        <v>19</v>
      </c>
      <c r="C1410" s="23" t="s">
        <v>1485</v>
      </c>
      <c r="D1410" s="29" t="s">
        <v>101</v>
      </c>
    </row>
    <row r="1411" spans="1:4" x14ac:dyDescent="0.3">
      <c r="A1411" s="32"/>
      <c r="C1411" s="23"/>
      <c r="D1411" s="29"/>
    </row>
    <row r="1412" spans="1:4" x14ac:dyDescent="0.3">
      <c r="A1412" s="31"/>
      <c r="B1412" s="31"/>
      <c r="C1412" s="24" t="s">
        <v>1486</v>
      </c>
      <c r="D1412" s="28"/>
    </row>
    <row r="1413" spans="1:4" x14ac:dyDescent="0.3">
      <c r="A1413" s="32"/>
      <c r="B1413" s="51">
        <v>20</v>
      </c>
      <c r="C1413" s="23" t="s">
        <v>1487</v>
      </c>
      <c r="D1413" s="29" t="s">
        <v>101</v>
      </c>
    </row>
    <row r="1414" spans="1:4" x14ac:dyDescent="0.3">
      <c r="A1414" s="32"/>
      <c r="B1414" s="51">
        <v>20</v>
      </c>
      <c r="C1414" s="23" t="s">
        <v>1488</v>
      </c>
      <c r="D1414" s="29" t="s">
        <v>101</v>
      </c>
    </row>
    <row r="1415" spans="1:4" x14ac:dyDescent="0.3">
      <c r="A1415" s="32"/>
      <c r="B1415" s="51">
        <v>20</v>
      </c>
      <c r="C1415" s="23" t="s">
        <v>1489</v>
      </c>
      <c r="D1415" s="29" t="s">
        <v>101</v>
      </c>
    </row>
    <row r="1416" spans="1:4" x14ac:dyDescent="0.3">
      <c r="A1416" s="32"/>
      <c r="B1416" s="51">
        <v>20</v>
      </c>
      <c r="C1416" s="23" t="s">
        <v>1490</v>
      </c>
      <c r="D1416" s="29" t="s">
        <v>101</v>
      </c>
    </row>
    <row r="1417" spans="1:4" x14ac:dyDescent="0.3">
      <c r="A1417" s="32"/>
      <c r="B1417" s="51">
        <v>20</v>
      </c>
      <c r="C1417" s="35" t="s">
        <v>1491</v>
      </c>
      <c r="D1417" s="36" t="s">
        <v>101</v>
      </c>
    </row>
    <row r="1418" spans="1:4" x14ac:dyDescent="0.3">
      <c r="A1418" s="32"/>
      <c r="B1418" s="51">
        <v>20</v>
      </c>
      <c r="C1418" s="23" t="s">
        <v>1492</v>
      </c>
      <c r="D1418" s="29" t="s">
        <v>101</v>
      </c>
    </row>
    <row r="1419" spans="1:4" x14ac:dyDescent="0.3">
      <c r="A1419" s="32"/>
      <c r="B1419" s="51">
        <v>20</v>
      </c>
      <c r="C1419" s="23" t="s">
        <v>1493</v>
      </c>
      <c r="D1419" s="29" t="s">
        <v>101</v>
      </c>
    </row>
    <row r="1420" spans="1:4" x14ac:dyDescent="0.3">
      <c r="A1420" s="32"/>
      <c r="B1420" s="51">
        <v>20</v>
      </c>
      <c r="C1420" s="23" t="s">
        <v>1494</v>
      </c>
      <c r="D1420" s="29" t="s">
        <v>101</v>
      </c>
    </row>
    <row r="1421" spans="1:4" x14ac:dyDescent="0.3">
      <c r="A1421" s="32"/>
      <c r="B1421" s="51">
        <v>20</v>
      </c>
      <c r="C1421" s="35" t="s">
        <v>1495</v>
      </c>
      <c r="D1421" s="36" t="s">
        <v>101</v>
      </c>
    </row>
    <row r="1422" spans="1:4" x14ac:dyDescent="0.3">
      <c r="A1422" s="32"/>
      <c r="B1422" s="51">
        <v>20</v>
      </c>
      <c r="C1422" s="23" t="s">
        <v>1496</v>
      </c>
      <c r="D1422" s="29" t="s">
        <v>101</v>
      </c>
    </row>
    <row r="1423" spans="1:4" x14ac:dyDescent="0.3">
      <c r="A1423" s="32"/>
      <c r="B1423" s="51">
        <v>20</v>
      </c>
      <c r="C1423" s="23" t="s">
        <v>1497</v>
      </c>
      <c r="D1423" s="29" t="s">
        <v>101</v>
      </c>
    </row>
    <row r="1424" spans="1:4" x14ac:dyDescent="0.3">
      <c r="A1424" s="32"/>
      <c r="B1424" s="51">
        <v>20</v>
      </c>
      <c r="C1424" s="23" t="s">
        <v>1498</v>
      </c>
      <c r="D1424" s="29" t="s">
        <v>101</v>
      </c>
    </row>
    <row r="1425" spans="1:4" x14ac:dyDescent="0.3">
      <c r="A1425" s="32"/>
      <c r="B1425" s="51">
        <v>20</v>
      </c>
      <c r="C1425" s="23" t="s">
        <v>1499</v>
      </c>
      <c r="D1425" s="29" t="s">
        <v>101</v>
      </c>
    </row>
    <row r="1426" spans="1:4" x14ac:dyDescent="0.3">
      <c r="A1426" s="32"/>
      <c r="B1426" s="51">
        <v>20</v>
      </c>
      <c r="C1426" s="23" t="s">
        <v>1500</v>
      </c>
      <c r="D1426" s="29" t="s">
        <v>101</v>
      </c>
    </row>
    <row r="1427" spans="1:4" x14ac:dyDescent="0.3">
      <c r="A1427" s="32"/>
      <c r="B1427" s="51">
        <v>20</v>
      </c>
      <c r="C1427" s="23" t="s">
        <v>1501</v>
      </c>
      <c r="D1427" s="29" t="s">
        <v>101</v>
      </c>
    </row>
    <row r="1428" spans="1:4" x14ac:dyDescent="0.3">
      <c r="A1428" s="32"/>
      <c r="B1428" s="51">
        <v>20</v>
      </c>
      <c r="C1428" s="23" t="s">
        <v>1502</v>
      </c>
      <c r="D1428" s="29" t="s">
        <v>101</v>
      </c>
    </row>
    <row r="1429" spans="1:4" x14ac:dyDescent="0.3">
      <c r="A1429" s="32"/>
      <c r="B1429" s="51">
        <v>20</v>
      </c>
      <c r="C1429" s="23" t="s">
        <v>1503</v>
      </c>
      <c r="D1429" s="29" t="s">
        <v>101</v>
      </c>
    </row>
    <row r="1430" spans="1:4" x14ac:dyDescent="0.3">
      <c r="A1430" s="32"/>
      <c r="B1430" s="51">
        <v>20</v>
      </c>
      <c r="C1430" s="23" t="s">
        <v>1504</v>
      </c>
      <c r="D1430" s="29" t="s">
        <v>101</v>
      </c>
    </row>
    <row r="1431" spans="1:4" x14ac:dyDescent="0.3">
      <c r="A1431" s="32"/>
      <c r="B1431" s="51">
        <v>20</v>
      </c>
      <c r="C1431" s="23" t="s">
        <v>1505</v>
      </c>
      <c r="D1431" s="29" t="s">
        <v>101</v>
      </c>
    </row>
    <row r="1432" spans="1:4" x14ac:dyDescent="0.3">
      <c r="A1432" s="32"/>
      <c r="B1432" s="51">
        <v>20</v>
      </c>
      <c r="C1432" s="23" t="s">
        <v>1506</v>
      </c>
      <c r="D1432" s="29" t="s">
        <v>101</v>
      </c>
    </row>
    <row r="1433" spans="1:4" x14ac:dyDescent="0.3">
      <c r="A1433" s="32"/>
      <c r="B1433" s="51">
        <v>20</v>
      </c>
      <c r="C1433" s="23" t="s">
        <v>1507</v>
      </c>
      <c r="D1433" s="29" t="s">
        <v>101</v>
      </c>
    </row>
    <row r="1434" spans="1:4" x14ac:dyDescent="0.3">
      <c r="A1434" s="32"/>
      <c r="B1434" s="51">
        <v>20</v>
      </c>
      <c r="C1434" s="23" t="s">
        <v>1508</v>
      </c>
      <c r="D1434" s="29" t="s">
        <v>101</v>
      </c>
    </row>
    <row r="1435" spans="1:4" x14ac:dyDescent="0.3">
      <c r="A1435" s="32"/>
      <c r="B1435" s="51">
        <v>20</v>
      </c>
      <c r="C1435" s="23" t="s">
        <v>1509</v>
      </c>
      <c r="D1435" s="29" t="s">
        <v>101</v>
      </c>
    </row>
    <row r="1436" spans="1:4" x14ac:dyDescent="0.3">
      <c r="A1436" s="32"/>
      <c r="B1436" s="51">
        <v>20</v>
      </c>
      <c r="C1436" s="23" t="s">
        <v>1510</v>
      </c>
      <c r="D1436" s="29" t="s">
        <v>101</v>
      </c>
    </row>
    <row r="1437" spans="1:4" x14ac:dyDescent="0.3">
      <c r="A1437" s="32"/>
      <c r="B1437" s="51">
        <v>20</v>
      </c>
      <c r="C1437" s="23" t="s">
        <v>1511</v>
      </c>
      <c r="D1437" s="29" t="s">
        <v>101</v>
      </c>
    </row>
    <row r="1438" spans="1:4" x14ac:dyDescent="0.3">
      <c r="A1438" s="32"/>
      <c r="B1438" s="51">
        <v>20</v>
      </c>
      <c r="C1438" s="23" t="s">
        <v>1512</v>
      </c>
      <c r="D1438" s="29" t="s">
        <v>101</v>
      </c>
    </row>
    <row r="1439" spans="1:4" x14ac:dyDescent="0.3">
      <c r="A1439" s="32"/>
      <c r="B1439" s="51">
        <v>20</v>
      </c>
      <c r="C1439" s="23" t="s">
        <v>1513</v>
      </c>
      <c r="D1439" s="29" t="s">
        <v>101</v>
      </c>
    </row>
    <row r="1440" spans="1:4" x14ac:dyDescent="0.3">
      <c r="A1440" s="32"/>
      <c r="B1440" s="51">
        <v>20</v>
      </c>
      <c r="C1440" s="23" t="s">
        <v>1514</v>
      </c>
      <c r="D1440" s="29" t="s">
        <v>101</v>
      </c>
    </row>
    <row r="1441" spans="1:4" x14ac:dyDescent="0.3">
      <c r="A1441" s="32"/>
      <c r="B1441" s="51">
        <v>20</v>
      </c>
      <c r="C1441" s="23" t="s">
        <v>1515</v>
      </c>
      <c r="D1441" s="29" t="s">
        <v>101</v>
      </c>
    </row>
    <row r="1442" spans="1:4" x14ac:dyDescent="0.3">
      <c r="A1442" s="32"/>
      <c r="B1442" s="51">
        <v>20</v>
      </c>
      <c r="C1442" s="23" t="s">
        <v>1516</v>
      </c>
      <c r="D1442" s="29" t="s">
        <v>101</v>
      </c>
    </row>
    <row r="1443" spans="1:4" x14ac:dyDescent="0.3">
      <c r="A1443" s="32"/>
      <c r="B1443" s="51">
        <v>20</v>
      </c>
      <c r="C1443" s="23" t="s">
        <v>1517</v>
      </c>
      <c r="D1443" s="29" t="s">
        <v>101</v>
      </c>
    </row>
    <row r="1444" spans="1:4" x14ac:dyDescent="0.3">
      <c r="A1444" s="32"/>
      <c r="B1444" s="51">
        <v>20</v>
      </c>
      <c r="C1444" s="23" t="s">
        <v>1518</v>
      </c>
      <c r="D1444" s="29" t="s">
        <v>101</v>
      </c>
    </row>
    <row r="1445" spans="1:4" x14ac:dyDescent="0.3">
      <c r="A1445" s="32"/>
      <c r="B1445" s="51">
        <v>20</v>
      </c>
      <c r="C1445" s="23" t="s">
        <v>1519</v>
      </c>
      <c r="D1445" s="29" t="s">
        <v>101</v>
      </c>
    </row>
    <row r="1446" spans="1:4" x14ac:dyDescent="0.3">
      <c r="A1446" s="32"/>
      <c r="B1446" s="51">
        <v>20</v>
      </c>
      <c r="C1446" s="23" t="s">
        <v>1520</v>
      </c>
      <c r="D1446" s="29" t="s">
        <v>101</v>
      </c>
    </row>
    <row r="1447" spans="1:4" x14ac:dyDescent="0.3">
      <c r="A1447" s="32"/>
      <c r="B1447" s="51">
        <v>20</v>
      </c>
      <c r="C1447" s="23" t="s">
        <v>1521</v>
      </c>
      <c r="D1447" s="29" t="s">
        <v>101</v>
      </c>
    </row>
    <row r="1448" spans="1:4" x14ac:dyDescent="0.3">
      <c r="A1448" s="32"/>
      <c r="B1448" s="51">
        <v>20</v>
      </c>
      <c r="C1448" s="23" t="s">
        <v>1522</v>
      </c>
      <c r="D1448" s="29" t="s">
        <v>101</v>
      </c>
    </row>
    <row r="1449" spans="1:4" x14ac:dyDescent="0.3">
      <c r="A1449" s="32"/>
      <c r="B1449" s="51">
        <v>20</v>
      </c>
      <c r="C1449" s="23" t="s">
        <v>1523</v>
      </c>
      <c r="D1449" s="29" t="s">
        <v>101</v>
      </c>
    </row>
    <row r="1450" spans="1:4" x14ac:dyDescent="0.3">
      <c r="A1450" s="32"/>
      <c r="B1450" s="51">
        <v>20</v>
      </c>
      <c r="C1450" s="23" t="s">
        <v>1524</v>
      </c>
      <c r="D1450" s="29" t="s">
        <v>101</v>
      </c>
    </row>
    <row r="1451" spans="1:4" x14ac:dyDescent="0.3">
      <c r="A1451" s="32"/>
      <c r="B1451" s="51">
        <v>20</v>
      </c>
      <c r="C1451" s="35" t="s">
        <v>1525</v>
      </c>
      <c r="D1451" s="36" t="s">
        <v>101</v>
      </c>
    </row>
    <row r="1452" spans="1:4" x14ac:dyDescent="0.3">
      <c r="A1452" s="32"/>
      <c r="B1452" s="51">
        <v>20</v>
      </c>
      <c r="C1452" s="23" t="s">
        <v>1526</v>
      </c>
      <c r="D1452" s="29" t="s">
        <v>101</v>
      </c>
    </row>
    <row r="1453" spans="1:4" x14ac:dyDescent="0.3">
      <c r="A1453" s="32"/>
      <c r="B1453" s="51">
        <v>20</v>
      </c>
      <c r="C1453" s="23" t="s">
        <v>1527</v>
      </c>
      <c r="D1453" s="29" t="s">
        <v>101</v>
      </c>
    </row>
    <row r="1454" spans="1:4" x14ac:dyDescent="0.3">
      <c r="A1454" s="32"/>
      <c r="B1454" s="51">
        <v>20</v>
      </c>
      <c r="C1454" s="23" t="s">
        <v>1528</v>
      </c>
      <c r="D1454" s="29" t="s">
        <v>101</v>
      </c>
    </row>
    <row r="1455" spans="1:4" x14ac:dyDescent="0.3">
      <c r="A1455" s="32"/>
      <c r="B1455" s="51">
        <v>20</v>
      </c>
      <c r="C1455" s="23" t="s">
        <v>1529</v>
      </c>
      <c r="D1455" s="29" t="s">
        <v>101</v>
      </c>
    </row>
    <row r="1456" spans="1:4" x14ac:dyDescent="0.3">
      <c r="A1456" s="32"/>
      <c r="B1456" s="51">
        <v>20</v>
      </c>
      <c r="C1456" s="23" t="s">
        <v>1530</v>
      </c>
      <c r="D1456" s="29" t="s">
        <v>101</v>
      </c>
    </row>
    <row r="1457" spans="1:4" x14ac:dyDescent="0.3">
      <c r="A1457" s="32"/>
      <c r="B1457" s="51">
        <v>20</v>
      </c>
      <c r="C1457" s="23" t="s">
        <v>1531</v>
      </c>
      <c r="D1457" s="29" t="s">
        <v>101</v>
      </c>
    </row>
    <row r="1458" spans="1:4" x14ac:dyDescent="0.3">
      <c r="A1458" s="32"/>
      <c r="B1458" s="51">
        <v>20</v>
      </c>
      <c r="C1458" s="23" t="s">
        <v>1532</v>
      </c>
      <c r="D1458" s="29" t="s">
        <v>101</v>
      </c>
    </row>
    <row r="1459" spans="1:4" x14ac:dyDescent="0.3">
      <c r="A1459" s="32"/>
      <c r="B1459" s="51">
        <v>20</v>
      </c>
      <c r="C1459" s="23" t="s">
        <v>1533</v>
      </c>
      <c r="D1459" s="29" t="s">
        <v>101</v>
      </c>
    </row>
    <row r="1460" spans="1:4" x14ac:dyDescent="0.3">
      <c r="A1460" s="32"/>
      <c r="B1460" s="51">
        <v>20</v>
      </c>
      <c r="C1460" s="23" t="s">
        <v>1534</v>
      </c>
      <c r="D1460" s="29" t="s">
        <v>101</v>
      </c>
    </row>
    <row r="1461" spans="1:4" x14ac:dyDescent="0.3">
      <c r="A1461" s="32"/>
      <c r="B1461" s="51">
        <v>20</v>
      </c>
      <c r="C1461" s="23" t="s">
        <v>1535</v>
      </c>
      <c r="D1461" s="29" t="s">
        <v>101</v>
      </c>
    </row>
    <row r="1462" spans="1:4" x14ac:dyDescent="0.3">
      <c r="A1462" s="32"/>
      <c r="B1462" s="51">
        <v>20</v>
      </c>
      <c r="C1462" s="23" t="s">
        <v>1536</v>
      </c>
      <c r="D1462" s="29" t="s">
        <v>101</v>
      </c>
    </row>
    <row r="1463" spans="1:4" x14ac:dyDescent="0.3">
      <c r="A1463" s="32"/>
      <c r="B1463" s="51">
        <v>20</v>
      </c>
      <c r="C1463" s="23" t="s">
        <v>1537</v>
      </c>
      <c r="D1463" s="29" t="s">
        <v>101</v>
      </c>
    </row>
    <row r="1464" spans="1:4" x14ac:dyDescent="0.3">
      <c r="A1464" s="32"/>
      <c r="B1464" s="51">
        <v>20</v>
      </c>
      <c r="C1464" s="23" t="s">
        <v>1538</v>
      </c>
      <c r="D1464" s="29" t="s">
        <v>101</v>
      </c>
    </row>
    <row r="1465" spans="1:4" x14ac:dyDescent="0.3">
      <c r="A1465" s="32"/>
      <c r="B1465" s="51">
        <v>20</v>
      </c>
      <c r="C1465" s="23" t="s">
        <v>1539</v>
      </c>
      <c r="D1465" s="29" t="s">
        <v>101</v>
      </c>
    </row>
    <row r="1466" spans="1:4" x14ac:dyDescent="0.3">
      <c r="A1466" s="32"/>
      <c r="C1466" s="23"/>
      <c r="D1466" s="29"/>
    </row>
    <row r="1467" spans="1:4" x14ac:dyDescent="0.3">
      <c r="A1467" s="31"/>
      <c r="B1467" s="31"/>
      <c r="C1467" s="24" t="s">
        <v>1540</v>
      </c>
      <c r="D1467" s="28"/>
    </row>
    <row r="1468" spans="1:4" x14ac:dyDescent="0.3">
      <c r="A1468" s="32"/>
      <c r="B1468" s="51">
        <v>21</v>
      </c>
      <c r="C1468" s="23" t="s">
        <v>1541</v>
      </c>
      <c r="D1468" s="29" t="s">
        <v>101</v>
      </c>
    </row>
    <row r="1469" spans="1:4" x14ac:dyDescent="0.3">
      <c r="A1469" s="32"/>
      <c r="B1469" s="51">
        <v>21</v>
      </c>
      <c r="C1469" s="23" t="s">
        <v>1542</v>
      </c>
      <c r="D1469" s="29" t="s">
        <v>101</v>
      </c>
    </row>
    <row r="1470" spans="1:4" x14ac:dyDescent="0.3">
      <c r="A1470" s="32"/>
      <c r="B1470" s="51">
        <v>21</v>
      </c>
      <c r="C1470" s="23" t="s">
        <v>1543</v>
      </c>
      <c r="D1470" s="29" t="s">
        <v>101</v>
      </c>
    </row>
    <row r="1471" spans="1:4" x14ac:dyDescent="0.3">
      <c r="A1471" s="32"/>
      <c r="B1471" s="51">
        <v>21</v>
      </c>
      <c r="C1471" s="23" t="s">
        <v>1544</v>
      </c>
      <c r="D1471" s="29" t="s">
        <v>101</v>
      </c>
    </row>
    <row r="1472" spans="1:4" x14ac:dyDescent="0.3">
      <c r="A1472" s="32"/>
      <c r="B1472" s="51">
        <v>21</v>
      </c>
      <c r="C1472" s="35" t="s">
        <v>1545</v>
      </c>
      <c r="D1472" s="36" t="s">
        <v>101</v>
      </c>
    </row>
    <row r="1473" spans="1:4" x14ac:dyDescent="0.3">
      <c r="A1473" s="32"/>
      <c r="B1473" s="51">
        <v>21</v>
      </c>
      <c r="C1473" s="23" t="s">
        <v>1546</v>
      </c>
      <c r="D1473" s="29" t="s">
        <v>101</v>
      </c>
    </row>
    <row r="1474" spans="1:4" x14ac:dyDescent="0.3">
      <c r="A1474" s="32"/>
      <c r="B1474" s="51">
        <v>21</v>
      </c>
      <c r="C1474" s="23" t="s">
        <v>1547</v>
      </c>
      <c r="D1474" s="29" t="s">
        <v>101</v>
      </c>
    </row>
    <row r="1475" spans="1:4" x14ac:dyDescent="0.3">
      <c r="A1475" s="32"/>
      <c r="B1475" s="51">
        <v>21</v>
      </c>
      <c r="C1475" s="23" t="s">
        <v>1548</v>
      </c>
      <c r="D1475" s="29" t="s">
        <v>101</v>
      </c>
    </row>
    <row r="1476" spans="1:4" x14ac:dyDescent="0.3">
      <c r="A1476" s="32"/>
      <c r="B1476" s="51">
        <v>21</v>
      </c>
      <c r="C1476" s="23" t="s">
        <v>1549</v>
      </c>
      <c r="D1476" s="29" t="s">
        <v>101</v>
      </c>
    </row>
    <row r="1477" spans="1:4" x14ac:dyDescent="0.3">
      <c r="A1477" s="32"/>
      <c r="B1477" s="51">
        <v>21</v>
      </c>
      <c r="C1477" s="23" t="s">
        <v>1550</v>
      </c>
      <c r="D1477" s="29" t="s">
        <v>101</v>
      </c>
    </row>
    <row r="1478" spans="1:4" x14ac:dyDescent="0.3">
      <c r="A1478" s="32"/>
      <c r="B1478" s="51">
        <v>21</v>
      </c>
      <c r="C1478" s="23" t="s">
        <v>1551</v>
      </c>
      <c r="D1478" s="29" t="s">
        <v>101</v>
      </c>
    </row>
    <row r="1479" spans="1:4" x14ac:dyDescent="0.3">
      <c r="A1479" s="32"/>
      <c r="B1479" s="51">
        <v>21</v>
      </c>
      <c r="C1479" s="23" t="s">
        <v>1552</v>
      </c>
      <c r="D1479" s="29" t="s">
        <v>101</v>
      </c>
    </row>
    <row r="1480" spans="1:4" x14ac:dyDescent="0.3">
      <c r="A1480" s="32"/>
      <c r="B1480" s="51">
        <v>21</v>
      </c>
      <c r="C1480" s="23" t="s">
        <v>1553</v>
      </c>
      <c r="D1480" s="29" t="s">
        <v>101</v>
      </c>
    </row>
    <row r="1481" spans="1:4" x14ac:dyDescent="0.3">
      <c r="A1481" s="32"/>
      <c r="B1481" s="51">
        <v>21</v>
      </c>
      <c r="C1481" s="35" t="s">
        <v>1554</v>
      </c>
      <c r="D1481" s="36" t="s">
        <v>101</v>
      </c>
    </row>
    <row r="1482" spans="1:4" x14ac:dyDescent="0.3">
      <c r="A1482" s="32"/>
      <c r="B1482" s="51">
        <v>21</v>
      </c>
      <c r="C1482" s="23" t="s">
        <v>1555</v>
      </c>
      <c r="D1482" s="29" t="s">
        <v>101</v>
      </c>
    </row>
    <row r="1483" spans="1:4" x14ac:dyDescent="0.3">
      <c r="A1483" s="32"/>
      <c r="B1483" s="51">
        <v>21</v>
      </c>
      <c r="C1483" s="23" t="s">
        <v>1556</v>
      </c>
      <c r="D1483" s="29" t="s">
        <v>101</v>
      </c>
    </row>
    <row r="1484" spans="1:4" x14ac:dyDescent="0.3">
      <c r="A1484" s="32"/>
      <c r="B1484" s="51">
        <v>21</v>
      </c>
      <c r="C1484" s="23" t="s">
        <v>1557</v>
      </c>
      <c r="D1484" s="29" t="s">
        <v>101</v>
      </c>
    </row>
    <row r="1485" spans="1:4" x14ac:dyDescent="0.3">
      <c r="A1485" s="32"/>
      <c r="B1485" s="51">
        <v>21</v>
      </c>
      <c r="C1485" s="23" t="s">
        <v>1558</v>
      </c>
      <c r="D1485" s="29" t="s">
        <v>101</v>
      </c>
    </row>
    <row r="1486" spans="1:4" x14ac:dyDescent="0.3">
      <c r="A1486" s="32"/>
      <c r="B1486" s="51">
        <v>21</v>
      </c>
      <c r="C1486" s="23" t="s">
        <v>1559</v>
      </c>
      <c r="D1486" s="29" t="s">
        <v>101</v>
      </c>
    </row>
    <row r="1487" spans="1:4" x14ac:dyDescent="0.3">
      <c r="A1487" s="32"/>
      <c r="B1487" s="51">
        <v>21</v>
      </c>
      <c r="C1487" s="23" t="s">
        <v>1560</v>
      </c>
      <c r="D1487" s="29" t="s">
        <v>101</v>
      </c>
    </row>
    <row r="1488" spans="1:4" x14ac:dyDescent="0.3">
      <c r="A1488" s="32"/>
      <c r="B1488" s="51">
        <v>21</v>
      </c>
      <c r="C1488" s="23" t="s">
        <v>1561</v>
      </c>
      <c r="D1488" s="29" t="s">
        <v>101</v>
      </c>
    </row>
    <row r="1489" spans="1:4" x14ac:dyDescent="0.3">
      <c r="A1489" s="32"/>
      <c r="B1489" s="51">
        <v>21</v>
      </c>
      <c r="C1489" s="23" t="s">
        <v>1562</v>
      </c>
      <c r="D1489" s="29" t="s">
        <v>101</v>
      </c>
    </row>
    <row r="1490" spans="1:4" x14ac:dyDescent="0.3">
      <c r="A1490" s="32"/>
      <c r="B1490" s="51">
        <v>21</v>
      </c>
      <c r="C1490" s="23" t="s">
        <v>1563</v>
      </c>
      <c r="D1490" s="29" t="s">
        <v>101</v>
      </c>
    </row>
    <row r="1491" spans="1:4" x14ac:dyDescent="0.3">
      <c r="A1491" s="32"/>
      <c r="B1491" s="51">
        <v>21</v>
      </c>
      <c r="C1491" s="23" t="s">
        <v>1564</v>
      </c>
      <c r="D1491" s="29" t="s">
        <v>101</v>
      </c>
    </row>
    <row r="1492" spans="1:4" x14ac:dyDescent="0.3">
      <c r="A1492" s="32"/>
      <c r="B1492" s="51">
        <v>21</v>
      </c>
      <c r="C1492" s="23" t="s">
        <v>1565</v>
      </c>
      <c r="D1492" s="29" t="s">
        <v>101</v>
      </c>
    </row>
    <row r="1493" spans="1:4" x14ac:dyDescent="0.3">
      <c r="A1493" s="32"/>
      <c r="B1493" s="51">
        <v>21</v>
      </c>
      <c r="C1493" s="23" t="s">
        <v>1566</v>
      </c>
      <c r="D1493" s="29" t="s">
        <v>101</v>
      </c>
    </row>
    <row r="1494" spans="1:4" x14ac:dyDescent="0.3">
      <c r="A1494" s="32"/>
      <c r="B1494" s="51">
        <v>21</v>
      </c>
      <c r="C1494" s="23" t="s">
        <v>1567</v>
      </c>
      <c r="D1494" s="29" t="s">
        <v>101</v>
      </c>
    </row>
    <row r="1495" spans="1:4" x14ac:dyDescent="0.3">
      <c r="A1495" s="32"/>
      <c r="B1495" s="51">
        <v>21</v>
      </c>
      <c r="C1495" s="23" t="s">
        <v>1568</v>
      </c>
      <c r="D1495" s="29" t="s">
        <v>101</v>
      </c>
    </row>
    <row r="1496" spans="1:4" x14ac:dyDescent="0.3">
      <c r="A1496" s="32"/>
      <c r="B1496" s="51">
        <v>21</v>
      </c>
      <c r="C1496" s="23" t="s">
        <v>1569</v>
      </c>
      <c r="D1496" s="29" t="s">
        <v>101</v>
      </c>
    </row>
    <row r="1497" spans="1:4" x14ac:dyDescent="0.3">
      <c r="A1497" s="32"/>
      <c r="B1497" s="51">
        <v>21</v>
      </c>
      <c r="C1497" s="23" t="s">
        <v>1570</v>
      </c>
      <c r="D1497" s="29" t="s">
        <v>101</v>
      </c>
    </row>
    <row r="1498" spans="1:4" x14ac:dyDescent="0.3">
      <c r="A1498" s="32"/>
      <c r="B1498" s="51">
        <v>21</v>
      </c>
      <c r="C1498" s="23" t="s">
        <v>1571</v>
      </c>
      <c r="D1498" s="29" t="s">
        <v>101</v>
      </c>
    </row>
    <row r="1499" spans="1:4" x14ac:dyDescent="0.3">
      <c r="A1499" s="32"/>
      <c r="B1499" s="51">
        <v>21</v>
      </c>
      <c r="C1499" s="23" t="s">
        <v>1572</v>
      </c>
      <c r="D1499" s="29" t="s">
        <v>101</v>
      </c>
    </row>
    <row r="1500" spans="1:4" x14ac:dyDescent="0.3">
      <c r="A1500" s="32"/>
      <c r="B1500" s="51">
        <v>21</v>
      </c>
      <c r="C1500" s="23" t="s">
        <v>1573</v>
      </c>
      <c r="D1500" s="29" t="s">
        <v>101</v>
      </c>
    </row>
    <row r="1501" spans="1:4" x14ac:dyDescent="0.3">
      <c r="A1501" s="32"/>
      <c r="B1501" s="51">
        <v>21</v>
      </c>
      <c r="C1501" s="23" t="s">
        <v>1574</v>
      </c>
      <c r="D1501" s="29" t="s">
        <v>101</v>
      </c>
    </row>
    <row r="1502" spans="1:4" x14ac:dyDescent="0.3">
      <c r="A1502" s="32"/>
      <c r="B1502" s="51">
        <v>21</v>
      </c>
      <c r="C1502" s="23" t="s">
        <v>1575</v>
      </c>
      <c r="D1502" s="29" t="s">
        <v>101</v>
      </c>
    </row>
    <row r="1503" spans="1:4" x14ac:dyDescent="0.3">
      <c r="A1503" s="32"/>
      <c r="B1503" s="51">
        <v>21</v>
      </c>
      <c r="C1503" s="23" t="s">
        <v>1576</v>
      </c>
      <c r="D1503" s="29" t="s">
        <v>101</v>
      </c>
    </row>
    <row r="1504" spans="1:4" x14ac:dyDescent="0.3">
      <c r="A1504" s="32"/>
      <c r="B1504" s="51">
        <v>21</v>
      </c>
      <c r="C1504" s="23" t="s">
        <v>1577</v>
      </c>
      <c r="D1504" s="29" t="s">
        <v>101</v>
      </c>
    </row>
    <row r="1505" spans="1:4" x14ac:dyDescent="0.3">
      <c r="A1505" s="32"/>
      <c r="B1505" s="51">
        <v>21</v>
      </c>
      <c r="C1505" s="23" t="s">
        <v>1578</v>
      </c>
      <c r="D1505" s="29" t="s">
        <v>101</v>
      </c>
    </row>
    <row r="1506" spans="1:4" x14ac:dyDescent="0.3">
      <c r="A1506" s="32"/>
      <c r="B1506" s="51">
        <v>21</v>
      </c>
      <c r="C1506" s="23" t="s">
        <v>1579</v>
      </c>
      <c r="D1506" s="29" t="s">
        <v>101</v>
      </c>
    </row>
    <row r="1507" spans="1:4" x14ac:dyDescent="0.3">
      <c r="A1507" s="32"/>
      <c r="B1507" s="51">
        <v>21</v>
      </c>
      <c r="C1507" s="23" t="s">
        <v>1580</v>
      </c>
      <c r="D1507" s="29" t="s">
        <v>101</v>
      </c>
    </row>
    <row r="1508" spans="1:4" x14ac:dyDescent="0.3">
      <c r="A1508" s="32"/>
      <c r="B1508" s="51">
        <v>21</v>
      </c>
      <c r="C1508" s="23" t="s">
        <v>1581</v>
      </c>
      <c r="D1508" s="29" t="s">
        <v>101</v>
      </c>
    </row>
    <row r="1509" spans="1:4" x14ac:dyDescent="0.3">
      <c r="A1509" s="32"/>
      <c r="B1509" s="51">
        <v>21</v>
      </c>
      <c r="C1509" s="23" t="s">
        <v>1582</v>
      </c>
      <c r="D1509" s="29" t="s">
        <v>101</v>
      </c>
    </row>
    <row r="1510" spans="1:4" x14ac:dyDescent="0.3">
      <c r="A1510" s="32"/>
      <c r="B1510" s="51">
        <v>21</v>
      </c>
      <c r="C1510" s="23" t="s">
        <v>1583</v>
      </c>
      <c r="D1510" s="29" t="s">
        <v>101</v>
      </c>
    </row>
    <row r="1511" spans="1:4" x14ac:dyDescent="0.3">
      <c r="A1511" s="32"/>
      <c r="B1511" s="51">
        <v>21</v>
      </c>
      <c r="C1511" s="23" t="s">
        <v>1584</v>
      </c>
      <c r="D1511" s="29" t="s">
        <v>101</v>
      </c>
    </row>
    <row r="1512" spans="1:4" x14ac:dyDescent="0.3">
      <c r="A1512" s="32"/>
      <c r="B1512" s="51">
        <v>21</v>
      </c>
      <c r="C1512" s="23" t="s">
        <v>1585</v>
      </c>
      <c r="D1512" s="29" t="s">
        <v>101</v>
      </c>
    </row>
    <row r="1513" spans="1:4" x14ac:dyDescent="0.3">
      <c r="A1513" s="32"/>
      <c r="B1513" s="51">
        <v>21</v>
      </c>
      <c r="C1513" s="23" t="s">
        <v>1586</v>
      </c>
      <c r="D1513" s="29" t="s">
        <v>101</v>
      </c>
    </row>
    <row r="1514" spans="1:4" x14ac:dyDescent="0.3">
      <c r="A1514" s="32"/>
      <c r="B1514" s="51">
        <v>21</v>
      </c>
      <c r="C1514" s="23" t="s">
        <v>1587</v>
      </c>
      <c r="D1514" s="29" t="s">
        <v>101</v>
      </c>
    </row>
    <row r="1515" spans="1:4" x14ac:dyDescent="0.3">
      <c r="A1515" s="32"/>
      <c r="B1515" s="51">
        <v>21</v>
      </c>
      <c r="C1515" s="23" t="s">
        <v>1588</v>
      </c>
      <c r="D1515" s="29" t="s">
        <v>101</v>
      </c>
    </row>
    <row r="1516" spans="1:4" x14ac:dyDescent="0.3">
      <c r="A1516" s="32"/>
      <c r="B1516" s="51">
        <v>21</v>
      </c>
      <c r="C1516" s="23" t="s">
        <v>1589</v>
      </c>
      <c r="D1516" s="29" t="s">
        <v>101</v>
      </c>
    </row>
    <row r="1517" spans="1:4" x14ac:dyDescent="0.3">
      <c r="A1517" s="32"/>
      <c r="B1517" s="51">
        <v>21</v>
      </c>
      <c r="C1517" s="23" t="s">
        <v>1590</v>
      </c>
      <c r="D1517" s="29" t="s">
        <v>101</v>
      </c>
    </row>
    <row r="1518" spans="1:4" x14ac:dyDescent="0.3">
      <c r="A1518" s="32"/>
      <c r="B1518" s="51">
        <v>21</v>
      </c>
      <c r="C1518" s="23" t="s">
        <v>1591</v>
      </c>
      <c r="D1518" s="29" t="s">
        <v>101</v>
      </c>
    </row>
    <row r="1519" spans="1:4" x14ac:dyDescent="0.3">
      <c r="A1519" s="32"/>
      <c r="B1519" s="51">
        <v>21</v>
      </c>
      <c r="C1519" s="23" t="s">
        <v>1592</v>
      </c>
      <c r="D1519" s="29" t="s">
        <v>101</v>
      </c>
    </row>
    <row r="1520" spans="1:4" x14ac:dyDescent="0.3">
      <c r="A1520" s="32"/>
      <c r="B1520" s="51">
        <v>21</v>
      </c>
      <c r="C1520" s="23" t="s">
        <v>1593</v>
      </c>
      <c r="D1520" s="29" t="s">
        <v>101</v>
      </c>
    </row>
    <row r="1521" spans="1:4" x14ac:dyDescent="0.3">
      <c r="A1521" s="32"/>
      <c r="B1521" s="51">
        <v>21</v>
      </c>
      <c r="C1521" s="23" t="s">
        <v>1594</v>
      </c>
      <c r="D1521" s="29" t="s">
        <v>101</v>
      </c>
    </row>
    <row r="1522" spans="1:4" x14ac:dyDescent="0.3">
      <c r="A1522" s="32"/>
      <c r="B1522" s="51">
        <v>21</v>
      </c>
      <c r="C1522" s="23" t="s">
        <v>1595</v>
      </c>
      <c r="D1522" s="29" t="s">
        <v>101</v>
      </c>
    </row>
    <row r="1523" spans="1:4" x14ac:dyDescent="0.3">
      <c r="A1523" s="32"/>
      <c r="B1523" s="51">
        <v>21</v>
      </c>
      <c r="C1523" s="23" t="s">
        <v>1596</v>
      </c>
      <c r="D1523" s="29" t="s">
        <v>101</v>
      </c>
    </row>
    <row r="1524" spans="1:4" x14ac:dyDescent="0.3">
      <c r="A1524" s="32"/>
      <c r="B1524" s="51">
        <v>21</v>
      </c>
      <c r="C1524" s="23" t="s">
        <v>1597</v>
      </c>
      <c r="D1524" s="29" t="s">
        <v>101</v>
      </c>
    </row>
    <row r="1525" spans="1:4" x14ac:dyDescent="0.3">
      <c r="A1525" s="32"/>
      <c r="B1525" s="51">
        <v>21</v>
      </c>
      <c r="C1525" s="23" t="s">
        <v>1598</v>
      </c>
      <c r="D1525" s="29" t="s">
        <v>101</v>
      </c>
    </row>
    <row r="1526" spans="1:4" x14ac:dyDescent="0.3">
      <c r="A1526" s="32"/>
      <c r="B1526" s="51">
        <v>21</v>
      </c>
      <c r="C1526" s="23" t="s">
        <v>1599</v>
      </c>
      <c r="D1526" s="29" t="s">
        <v>101</v>
      </c>
    </row>
    <row r="1527" spans="1:4" x14ac:dyDescent="0.3">
      <c r="A1527" s="32"/>
      <c r="B1527" s="51">
        <v>21</v>
      </c>
      <c r="C1527" s="23" t="s">
        <v>1600</v>
      </c>
      <c r="D1527" s="29" t="s">
        <v>101</v>
      </c>
    </row>
    <row r="1528" spans="1:4" x14ac:dyDescent="0.3">
      <c r="A1528" s="32"/>
      <c r="B1528" s="51">
        <v>21</v>
      </c>
      <c r="C1528" s="23" t="s">
        <v>1601</v>
      </c>
      <c r="D1528" s="29" t="s">
        <v>101</v>
      </c>
    </row>
    <row r="1529" spans="1:4" x14ac:dyDescent="0.3">
      <c r="A1529" s="32"/>
      <c r="B1529" s="51">
        <v>21</v>
      </c>
      <c r="C1529" s="23" t="s">
        <v>1602</v>
      </c>
      <c r="D1529" s="29" t="s">
        <v>101</v>
      </c>
    </row>
    <row r="1530" spans="1:4" x14ac:dyDescent="0.3">
      <c r="A1530" s="32"/>
      <c r="B1530" s="51">
        <v>21</v>
      </c>
      <c r="C1530" s="23" t="s">
        <v>1603</v>
      </c>
      <c r="D1530" s="29" t="s">
        <v>101</v>
      </c>
    </row>
    <row r="1531" spans="1:4" x14ac:dyDescent="0.3">
      <c r="A1531" s="32"/>
      <c r="B1531" s="51">
        <v>21</v>
      </c>
      <c r="C1531" s="23" t="s">
        <v>1604</v>
      </c>
      <c r="D1531" s="29" t="s">
        <v>101</v>
      </c>
    </row>
    <row r="1532" spans="1:4" x14ac:dyDescent="0.3">
      <c r="A1532" s="32"/>
      <c r="B1532" s="51">
        <v>21</v>
      </c>
      <c r="C1532" s="23" t="s">
        <v>1605</v>
      </c>
      <c r="D1532" s="29" t="s">
        <v>101</v>
      </c>
    </row>
    <row r="1533" spans="1:4" x14ac:dyDescent="0.3">
      <c r="A1533" s="32"/>
      <c r="B1533" s="51">
        <v>21</v>
      </c>
      <c r="C1533" s="23" t="s">
        <v>1606</v>
      </c>
      <c r="D1533" s="29" t="s">
        <v>101</v>
      </c>
    </row>
    <row r="1534" spans="1:4" x14ac:dyDescent="0.3">
      <c r="A1534" s="32"/>
      <c r="B1534" s="51">
        <v>21</v>
      </c>
      <c r="C1534" s="23" t="s">
        <v>1607</v>
      </c>
      <c r="D1534" s="29" t="s">
        <v>101</v>
      </c>
    </row>
    <row r="1535" spans="1:4" x14ac:dyDescent="0.3">
      <c r="A1535" s="32"/>
      <c r="B1535" s="51">
        <v>21</v>
      </c>
      <c r="C1535" s="23" t="s">
        <v>1608</v>
      </c>
      <c r="D1535" s="29" t="s">
        <v>101</v>
      </c>
    </row>
    <row r="1536" spans="1:4" x14ac:dyDescent="0.3">
      <c r="A1536" s="32"/>
      <c r="B1536" s="51">
        <v>21</v>
      </c>
      <c r="C1536" s="23" t="s">
        <v>1609</v>
      </c>
      <c r="D1536" s="29" t="s">
        <v>101</v>
      </c>
    </row>
    <row r="1537" spans="1:4" x14ac:dyDescent="0.3">
      <c r="A1537" s="32"/>
      <c r="B1537" s="51">
        <v>21</v>
      </c>
      <c r="C1537" s="23" t="s">
        <v>1610</v>
      </c>
      <c r="D1537" s="29" t="s">
        <v>101</v>
      </c>
    </row>
    <row r="1538" spans="1:4" x14ac:dyDescent="0.3">
      <c r="A1538" s="32"/>
      <c r="B1538" s="51">
        <v>21</v>
      </c>
      <c r="C1538" s="23" t="s">
        <v>1611</v>
      </c>
      <c r="D1538" s="29" t="s">
        <v>101</v>
      </c>
    </row>
    <row r="1539" spans="1:4" x14ac:dyDescent="0.3">
      <c r="A1539" s="32"/>
      <c r="B1539" s="51">
        <v>21</v>
      </c>
      <c r="C1539" s="23" t="s">
        <v>1612</v>
      </c>
      <c r="D1539" s="29" t="s">
        <v>101</v>
      </c>
    </row>
    <row r="1540" spans="1:4" x14ac:dyDescent="0.3">
      <c r="A1540" s="32"/>
      <c r="B1540" s="51">
        <v>21</v>
      </c>
      <c r="C1540" s="23" t="s">
        <v>1613</v>
      </c>
      <c r="D1540" s="29" t="s">
        <v>101</v>
      </c>
    </row>
    <row r="1541" spans="1:4" x14ac:dyDescent="0.3">
      <c r="A1541" s="32"/>
      <c r="B1541" s="51">
        <v>21</v>
      </c>
      <c r="C1541" s="23" t="s">
        <v>1614</v>
      </c>
      <c r="D1541" s="29" t="s">
        <v>101</v>
      </c>
    </row>
    <row r="1542" spans="1:4" x14ac:dyDescent="0.3">
      <c r="A1542" s="32"/>
      <c r="B1542" s="51">
        <v>21</v>
      </c>
      <c r="C1542" s="23" t="s">
        <v>1615</v>
      </c>
      <c r="D1542" s="29" t="s">
        <v>101</v>
      </c>
    </row>
    <row r="1543" spans="1:4" x14ac:dyDescent="0.3">
      <c r="A1543" s="32"/>
      <c r="B1543" s="51">
        <v>21</v>
      </c>
      <c r="C1543" s="23" t="s">
        <v>1616</v>
      </c>
      <c r="D1543" s="29" t="s">
        <v>101</v>
      </c>
    </row>
    <row r="1544" spans="1:4" x14ac:dyDescent="0.3">
      <c r="A1544" s="32"/>
      <c r="B1544" s="51">
        <v>21</v>
      </c>
      <c r="C1544" s="23" t="s">
        <v>1617</v>
      </c>
      <c r="D1544" s="29" t="s">
        <v>101</v>
      </c>
    </row>
    <row r="1545" spans="1:4" x14ac:dyDescent="0.3">
      <c r="A1545" s="32"/>
      <c r="B1545" s="51">
        <v>21</v>
      </c>
      <c r="C1545" s="23" t="s">
        <v>1618</v>
      </c>
      <c r="D1545" s="29" t="s">
        <v>101</v>
      </c>
    </row>
    <row r="1546" spans="1:4" x14ac:dyDescent="0.3">
      <c r="A1546" s="32"/>
      <c r="B1546" s="51">
        <v>21</v>
      </c>
      <c r="C1546" s="23" t="s">
        <v>1619</v>
      </c>
      <c r="D1546" s="29" t="s">
        <v>101</v>
      </c>
    </row>
    <row r="1547" spans="1:4" x14ac:dyDescent="0.3">
      <c r="A1547" s="32"/>
      <c r="B1547" s="51">
        <v>21</v>
      </c>
      <c r="C1547" s="23" t="s">
        <v>1620</v>
      </c>
      <c r="D1547" s="29" t="s">
        <v>101</v>
      </c>
    </row>
    <row r="1548" spans="1:4" x14ac:dyDescent="0.3">
      <c r="A1548" s="32"/>
      <c r="B1548" s="51">
        <v>21</v>
      </c>
      <c r="C1548" s="23" t="s">
        <v>1621</v>
      </c>
      <c r="D1548" s="29" t="s">
        <v>101</v>
      </c>
    </row>
    <row r="1549" spans="1:4" x14ac:dyDescent="0.3">
      <c r="A1549" s="32"/>
      <c r="B1549" s="51">
        <v>21</v>
      </c>
      <c r="C1549" s="23" t="s">
        <v>1622</v>
      </c>
      <c r="D1549" s="29" t="s">
        <v>101</v>
      </c>
    </row>
    <row r="1550" spans="1:4" x14ac:dyDescent="0.3">
      <c r="A1550" s="32"/>
      <c r="B1550" s="51">
        <v>21</v>
      </c>
      <c r="C1550" s="23" t="s">
        <v>1623</v>
      </c>
      <c r="D1550" s="29" t="s">
        <v>101</v>
      </c>
    </row>
    <row r="1551" spans="1:4" x14ac:dyDescent="0.3">
      <c r="A1551" s="32"/>
      <c r="B1551" s="51">
        <v>21</v>
      </c>
      <c r="C1551" s="23" t="s">
        <v>1624</v>
      </c>
      <c r="D1551" s="29" t="s">
        <v>101</v>
      </c>
    </row>
    <row r="1552" spans="1:4" x14ac:dyDescent="0.3">
      <c r="A1552" s="32"/>
      <c r="B1552" s="51">
        <v>21</v>
      </c>
      <c r="C1552" s="23" t="s">
        <v>1625</v>
      </c>
      <c r="D1552" s="29" t="s">
        <v>101</v>
      </c>
    </row>
    <row r="1553" spans="1:4" x14ac:dyDescent="0.3">
      <c r="A1553" s="32"/>
      <c r="B1553" s="51">
        <v>21</v>
      </c>
      <c r="C1553" s="23" t="s">
        <v>1626</v>
      </c>
      <c r="D1553" s="29" t="s">
        <v>101</v>
      </c>
    </row>
    <row r="1554" spans="1:4" x14ac:dyDescent="0.3">
      <c r="A1554" s="32"/>
      <c r="B1554" s="51">
        <v>21</v>
      </c>
      <c r="C1554" s="23" t="s">
        <v>1627</v>
      </c>
      <c r="D1554" s="29" t="s">
        <v>101</v>
      </c>
    </row>
    <row r="1555" spans="1:4" x14ac:dyDescent="0.3">
      <c r="A1555" s="32"/>
      <c r="B1555" s="51">
        <v>21</v>
      </c>
      <c r="C1555" s="23" t="s">
        <v>1628</v>
      </c>
      <c r="D1555" s="29" t="s">
        <v>101</v>
      </c>
    </row>
    <row r="1556" spans="1:4" x14ac:dyDescent="0.3">
      <c r="A1556" s="32"/>
      <c r="B1556" s="51">
        <v>21</v>
      </c>
      <c r="C1556" s="23" t="s">
        <v>1629</v>
      </c>
      <c r="D1556" s="29" t="s">
        <v>101</v>
      </c>
    </row>
    <row r="1557" spans="1:4" x14ac:dyDescent="0.3">
      <c r="A1557" s="32"/>
      <c r="B1557" s="51">
        <v>21</v>
      </c>
      <c r="C1557" s="23" t="s">
        <v>1630</v>
      </c>
      <c r="D1557" s="29" t="s">
        <v>101</v>
      </c>
    </row>
    <row r="1558" spans="1:4" x14ac:dyDescent="0.3">
      <c r="A1558" s="32"/>
      <c r="B1558" s="51">
        <v>21</v>
      </c>
      <c r="C1558" s="23" t="s">
        <v>1631</v>
      </c>
      <c r="D1558" s="29" t="s">
        <v>101</v>
      </c>
    </row>
    <row r="1559" spans="1:4" x14ac:dyDescent="0.3">
      <c r="A1559" s="32"/>
      <c r="B1559" s="51">
        <v>21</v>
      </c>
      <c r="C1559" s="23" t="s">
        <v>1632</v>
      </c>
      <c r="D1559" s="29" t="s">
        <v>101</v>
      </c>
    </row>
    <row r="1560" spans="1:4" x14ac:dyDescent="0.3">
      <c r="A1560" s="32"/>
      <c r="B1560" s="51">
        <v>21</v>
      </c>
      <c r="C1560" s="23" t="s">
        <v>1633</v>
      </c>
      <c r="D1560" s="29" t="s">
        <v>101</v>
      </c>
    </row>
    <row r="1561" spans="1:4" x14ac:dyDescent="0.3">
      <c r="A1561" s="32"/>
      <c r="B1561" s="51">
        <v>21</v>
      </c>
      <c r="C1561" s="23" t="s">
        <v>1634</v>
      </c>
      <c r="D1561" s="29" t="s">
        <v>101</v>
      </c>
    </row>
    <row r="1562" spans="1:4" x14ac:dyDescent="0.3">
      <c r="A1562" s="32"/>
      <c r="B1562" s="51">
        <v>21</v>
      </c>
      <c r="C1562" s="23" t="s">
        <v>1635</v>
      </c>
      <c r="D1562" s="29" t="s">
        <v>101</v>
      </c>
    </row>
    <row r="1563" spans="1:4" x14ac:dyDescent="0.3">
      <c r="A1563" s="32"/>
      <c r="B1563" s="51">
        <v>21</v>
      </c>
      <c r="C1563" s="23" t="s">
        <v>1636</v>
      </c>
      <c r="D1563" s="29" t="s">
        <v>101</v>
      </c>
    </row>
    <row r="1564" spans="1:4" x14ac:dyDescent="0.3">
      <c r="A1564" s="32"/>
      <c r="B1564" s="51">
        <v>21</v>
      </c>
      <c r="C1564" s="23" t="s">
        <v>1637</v>
      </c>
      <c r="D1564" s="29" t="s">
        <v>101</v>
      </c>
    </row>
    <row r="1565" spans="1:4" x14ac:dyDescent="0.3">
      <c r="A1565" s="32"/>
      <c r="B1565" s="51">
        <v>21</v>
      </c>
      <c r="C1565" s="23" t="s">
        <v>1638</v>
      </c>
      <c r="D1565" s="29" t="s">
        <v>101</v>
      </c>
    </row>
    <row r="1566" spans="1:4" x14ac:dyDescent="0.3">
      <c r="A1566" s="32"/>
      <c r="B1566" s="51">
        <v>21</v>
      </c>
      <c r="C1566" s="23" t="s">
        <v>1639</v>
      </c>
      <c r="D1566" s="29" t="s">
        <v>101</v>
      </c>
    </row>
    <row r="1567" spans="1:4" x14ac:dyDescent="0.3">
      <c r="A1567" s="32"/>
      <c r="B1567" s="51">
        <v>21</v>
      </c>
      <c r="C1567" s="23" t="s">
        <v>1640</v>
      </c>
      <c r="D1567" s="29" t="s">
        <v>101</v>
      </c>
    </row>
    <row r="1568" spans="1:4" x14ac:dyDescent="0.3">
      <c r="A1568" s="32"/>
      <c r="B1568" s="51">
        <v>21</v>
      </c>
      <c r="C1568" s="23" t="s">
        <v>1641</v>
      </c>
      <c r="D1568" s="29" t="s">
        <v>101</v>
      </c>
    </row>
    <row r="1569" spans="1:4" x14ac:dyDescent="0.3">
      <c r="A1569" s="32"/>
      <c r="B1569" s="51">
        <v>21</v>
      </c>
      <c r="C1569" s="23" t="s">
        <v>1642</v>
      </c>
      <c r="D1569" s="29" t="s">
        <v>101</v>
      </c>
    </row>
    <row r="1570" spans="1:4" x14ac:dyDescent="0.3">
      <c r="A1570" s="32"/>
      <c r="B1570" s="51">
        <v>21</v>
      </c>
      <c r="C1570" s="23" t="s">
        <v>1643</v>
      </c>
      <c r="D1570" s="29" t="s">
        <v>101</v>
      </c>
    </row>
    <row r="1571" spans="1:4" x14ac:dyDescent="0.3">
      <c r="A1571" s="32"/>
      <c r="B1571" s="51">
        <v>21</v>
      </c>
      <c r="C1571" s="23" t="s">
        <v>1644</v>
      </c>
      <c r="D1571" s="29" t="s">
        <v>101</v>
      </c>
    </row>
    <row r="1572" spans="1:4" x14ac:dyDescent="0.3">
      <c r="A1572" s="32"/>
      <c r="B1572" s="51">
        <v>21</v>
      </c>
      <c r="C1572" s="23" t="s">
        <v>1645</v>
      </c>
      <c r="D1572" s="29" t="s">
        <v>101</v>
      </c>
    </row>
    <row r="1573" spans="1:4" x14ac:dyDescent="0.3">
      <c r="A1573" s="32"/>
      <c r="B1573" s="51">
        <v>21</v>
      </c>
      <c r="C1573" s="23" t="s">
        <v>1646</v>
      </c>
      <c r="D1573" s="29" t="s">
        <v>101</v>
      </c>
    </row>
    <row r="1574" spans="1:4" x14ac:dyDescent="0.3">
      <c r="A1574" s="32"/>
      <c r="B1574" s="51">
        <v>21</v>
      </c>
      <c r="C1574" s="23" t="s">
        <v>1647</v>
      </c>
      <c r="D1574" s="29" t="s">
        <v>101</v>
      </c>
    </row>
    <row r="1575" spans="1:4" x14ac:dyDescent="0.3">
      <c r="A1575" s="32"/>
      <c r="B1575" s="51">
        <v>21</v>
      </c>
      <c r="C1575" s="23" t="s">
        <v>1648</v>
      </c>
      <c r="D1575" s="29" t="s">
        <v>101</v>
      </c>
    </row>
    <row r="1576" spans="1:4" x14ac:dyDescent="0.3">
      <c r="A1576" s="32"/>
      <c r="B1576" s="51">
        <v>21</v>
      </c>
      <c r="C1576" s="23" t="s">
        <v>1649</v>
      </c>
      <c r="D1576" s="29" t="s">
        <v>101</v>
      </c>
    </row>
    <row r="1577" spans="1:4" x14ac:dyDescent="0.3">
      <c r="A1577" s="32"/>
      <c r="B1577" s="51">
        <v>21</v>
      </c>
      <c r="C1577" s="23" t="s">
        <v>1650</v>
      </c>
      <c r="D1577" s="29" t="s">
        <v>101</v>
      </c>
    </row>
    <row r="1578" spans="1:4" x14ac:dyDescent="0.3">
      <c r="A1578" s="32"/>
      <c r="B1578" s="51">
        <v>21</v>
      </c>
      <c r="C1578" s="23" t="s">
        <v>1651</v>
      </c>
      <c r="D1578" s="29" t="s">
        <v>101</v>
      </c>
    </row>
    <row r="1579" spans="1:4" x14ac:dyDescent="0.3">
      <c r="A1579" s="32"/>
      <c r="B1579" s="51">
        <v>21</v>
      </c>
      <c r="C1579" s="23" t="s">
        <v>1652</v>
      </c>
      <c r="D1579" s="29" t="s">
        <v>101</v>
      </c>
    </row>
    <row r="1580" spans="1:4" x14ac:dyDescent="0.3">
      <c r="A1580" s="32"/>
      <c r="B1580" s="51">
        <v>21</v>
      </c>
      <c r="C1580" s="23" t="s">
        <v>1653</v>
      </c>
      <c r="D1580" s="29" t="s">
        <v>101</v>
      </c>
    </row>
    <row r="1581" spans="1:4" x14ac:dyDescent="0.3">
      <c r="A1581" s="32"/>
      <c r="B1581" s="51">
        <v>21</v>
      </c>
      <c r="C1581" s="23" t="s">
        <v>1654</v>
      </c>
      <c r="D1581" s="29" t="s">
        <v>101</v>
      </c>
    </row>
    <row r="1582" spans="1:4" x14ac:dyDescent="0.3">
      <c r="A1582" s="32"/>
      <c r="B1582" s="51">
        <v>21</v>
      </c>
      <c r="C1582" s="23" t="s">
        <v>1655</v>
      </c>
      <c r="D1582" s="29" t="s">
        <v>101</v>
      </c>
    </row>
    <row r="1583" spans="1:4" x14ac:dyDescent="0.3">
      <c r="A1583" s="32"/>
      <c r="B1583" s="51">
        <v>21</v>
      </c>
      <c r="C1583" s="23" t="s">
        <v>1656</v>
      </c>
      <c r="D1583" s="29" t="s">
        <v>101</v>
      </c>
    </row>
    <row r="1584" spans="1:4" x14ac:dyDescent="0.3">
      <c r="A1584" s="32"/>
      <c r="B1584" s="51">
        <v>21</v>
      </c>
      <c r="C1584" s="23" t="s">
        <v>1657</v>
      </c>
      <c r="D1584" s="29" t="s">
        <v>101</v>
      </c>
    </row>
    <row r="1585" spans="1:4" x14ac:dyDescent="0.3">
      <c r="A1585" s="32"/>
      <c r="B1585" s="51">
        <v>21</v>
      </c>
      <c r="C1585" s="23" t="s">
        <v>1658</v>
      </c>
      <c r="D1585" s="29" t="s">
        <v>101</v>
      </c>
    </row>
    <row r="1586" spans="1:4" x14ac:dyDescent="0.3">
      <c r="A1586" s="32"/>
      <c r="B1586" s="51">
        <v>21</v>
      </c>
      <c r="C1586" s="23" t="s">
        <v>1659</v>
      </c>
      <c r="D1586" s="29" t="s">
        <v>101</v>
      </c>
    </row>
    <row r="1587" spans="1:4" x14ac:dyDescent="0.3">
      <c r="A1587" s="32"/>
      <c r="B1587" s="51">
        <v>21</v>
      </c>
      <c r="C1587" s="23" t="s">
        <v>1660</v>
      </c>
      <c r="D1587" s="29" t="s">
        <v>101</v>
      </c>
    </row>
    <row r="1588" spans="1:4" x14ac:dyDescent="0.3">
      <c r="A1588" s="32"/>
      <c r="B1588" s="51">
        <v>21</v>
      </c>
      <c r="C1588" s="23" t="s">
        <v>1661</v>
      </c>
      <c r="D1588" s="29" t="s">
        <v>101</v>
      </c>
    </row>
    <row r="1589" spans="1:4" x14ac:dyDescent="0.3">
      <c r="A1589" s="32"/>
      <c r="C1589" s="23"/>
      <c r="D1589" s="29"/>
    </row>
    <row r="1590" spans="1:4" x14ac:dyDescent="0.3">
      <c r="A1590" s="31"/>
      <c r="B1590" s="31"/>
      <c r="C1590" s="24" t="s">
        <v>1662</v>
      </c>
      <c r="D1590" s="28"/>
    </row>
    <row r="1591" spans="1:4" x14ac:dyDescent="0.3">
      <c r="A1591" s="32"/>
      <c r="B1591" s="51">
        <v>22</v>
      </c>
      <c r="C1591" s="35" t="s">
        <v>1663</v>
      </c>
      <c r="D1591" s="36" t="s">
        <v>101</v>
      </c>
    </row>
    <row r="1592" spans="1:4" x14ac:dyDescent="0.3">
      <c r="A1592" s="32"/>
      <c r="B1592" s="51">
        <v>22</v>
      </c>
      <c r="C1592" s="23" t="s">
        <v>1664</v>
      </c>
      <c r="D1592" s="29" t="s">
        <v>101</v>
      </c>
    </row>
    <row r="1593" spans="1:4" x14ac:dyDescent="0.3">
      <c r="A1593" s="32"/>
      <c r="B1593" s="51">
        <v>22</v>
      </c>
      <c r="C1593" s="23" t="s">
        <v>1665</v>
      </c>
      <c r="D1593" s="29" t="s">
        <v>101</v>
      </c>
    </row>
    <row r="1594" spans="1:4" x14ac:dyDescent="0.3">
      <c r="A1594" s="32"/>
      <c r="B1594" s="51">
        <v>22</v>
      </c>
      <c r="C1594" s="23" t="s">
        <v>1666</v>
      </c>
      <c r="D1594" s="29" t="s">
        <v>101</v>
      </c>
    </row>
    <row r="1595" spans="1:4" x14ac:dyDescent="0.3">
      <c r="A1595" s="32"/>
      <c r="B1595" s="51">
        <v>22</v>
      </c>
      <c r="C1595" s="35" t="s">
        <v>1667</v>
      </c>
      <c r="D1595" s="36" t="s">
        <v>101</v>
      </c>
    </row>
    <row r="1596" spans="1:4" x14ac:dyDescent="0.3">
      <c r="A1596" s="32"/>
      <c r="B1596" s="51">
        <v>22</v>
      </c>
      <c r="C1596" s="35" t="s">
        <v>1668</v>
      </c>
      <c r="D1596" s="36" t="s">
        <v>101</v>
      </c>
    </row>
    <row r="1597" spans="1:4" x14ac:dyDescent="0.3">
      <c r="A1597" s="32"/>
      <c r="B1597" s="51">
        <v>22</v>
      </c>
      <c r="C1597" s="35" t="s">
        <v>1669</v>
      </c>
      <c r="D1597" s="36" t="s">
        <v>101</v>
      </c>
    </row>
    <row r="1598" spans="1:4" x14ac:dyDescent="0.3">
      <c r="A1598" s="32"/>
      <c r="B1598" s="51">
        <v>22</v>
      </c>
      <c r="C1598" s="23" t="s">
        <v>1670</v>
      </c>
      <c r="D1598" s="29" t="s">
        <v>101</v>
      </c>
    </row>
    <row r="1599" spans="1:4" x14ac:dyDescent="0.3">
      <c r="A1599" s="32"/>
      <c r="B1599" s="51">
        <v>22</v>
      </c>
      <c r="C1599" s="23" t="s">
        <v>1671</v>
      </c>
      <c r="D1599" s="29" t="s">
        <v>101</v>
      </c>
    </row>
    <row r="1600" spans="1:4" x14ac:dyDescent="0.3">
      <c r="A1600" s="32"/>
      <c r="B1600" s="51">
        <v>22</v>
      </c>
      <c r="C1600" s="23" t="s">
        <v>1672</v>
      </c>
      <c r="D1600" s="29" t="s">
        <v>101</v>
      </c>
    </row>
    <row r="1601" spans="1:4" x14ac:dyDescent="0.3">
      <c r="A1601" s="32"/>
      <c r="B1601" s="51">
        <v>22</v>
      </c>
      <c r="C1601" s="23" t="s">
        <v>1673</v>
      </c>
      <c r="D1601" s="29" t="s">
        <v>101</v>
      </c>
    </row>
    <row r="1602" spans="1:4" x14ac:dyDescent="0.3">
      <c r="A1602" s="32"/>
      <c r="B1602" s="51">
        <v>22</v>
      </c>
      <c r="C1602" s="23" t="s">
        <v>1674</v>
      </c>
      <c r="D1602" s="29" t="s">
        <v>101</v>
      </c>
    </row>
    <row r="1603" spans="1:4" x14ac:dyDescent="0.3">
      <c r="A1603" s="32"/>
      <c r="B1603" s="51">
        <v>22</v>
      </c>
      <c r="C1603" s="23" t="s">
        <v>1675</v>
      </c>
      <c r="D1603" s="29" t="s">
        <v>101</v>
      </c>
    </row>
    <row r="1604" spans="1:4" x14ac:dyDescent="0.3">
      <c r="A1604" s="32"/>
      <c r="B1604" s="51">
        <v>22</v>
      </c>
      <c r="C1604" s="23" t="s">
        <v>1676</v>
      </c>
      <c r="D1604" s="29" t="s">
        <v>101</v>
      </c>
    </row>
    <row r="1605" spans="1:4" x14ac:dyDescent="0.3">
      <c r="A1605" s="32"/>
      <c r="B1605" s="51">
        <v>22</v>
      </c>
      <c r="C1605" s="23" t="s">
        <v>1677</v>
      </c>
      <c r="D1605" s="29" t="s">
        <v>101</v>
      </c>
    </row>
    <row r="1606" spans="1:4" x14ac:dyDescent="0.3">
      <c r="A1606" s="32"/>
      <c r="B1606" s="51">
        <v>22</v>
      </c>
      <c r="C1606" s="23" t="s">
        <v>1678</v>
      </c>
      <c r="D1606" s="29" t="s">
        <v>101</v>
      </c>
    </row>
    <row r="1607" spans="1:4" x14ac:dyDescent="0.3">
      <c r="A1607" s="32"/>
      <c r="B1607" s="51">
        <v>22</v>
      </c>
      <c r="C1607" s="23" t="s">
        <v>1679</v>
      </c>
      <c r="D1607" s="29" t="s">
        <v>101</v>
      </c>
    </row>
    <row r="1608" spans="1:4" x14ac:dyDescent="0.3">
      <c r="A1608" s="32"/>
      <c r="B1608" s="51">
        <v>22</v>
      </c>
      <c r="C1608" s="23" t="s">
        <v>1680</v>
      </c>
      <c r="D1608" s="29" t="s">
        <v>101</v>
      </c>
    </row>
    <row r="1609" spans="1:4" x14ac:dyDescent="0.3">
      <c r="A1609" s="32"/>
      <c r="B1609" s="51">
        <v>22</v>
      </c>
      <c r="C1609" s="23" t="s">
        <v>1681</v>
      </c>
      <c r="D1609" s="29" t="s">
        <v>101</v>
      </c>
    </row>
    <row r="1610" spans="1:4" x14ac:dyDescent="0.3">
      <c r="A1610" s="32"/>
      <c r="B1610" s="51">
        <v>22</v>
      </c>
      <c r="C1610" s="23" t="s">
        <v>1682</v>
      </c>
      <c r="D1610" s="29" t="s">
        <v>101</v>
      </c>
    </row>
    <row r="1611" spans="1:4" x14ac:dyDescent="0.3">
      <c r="A1611" s="32"/>
      <c r="B1611" s="51">
        <v>22</v>
      </c>
      <c r="C1611" s="23" t="s">
        <v>1683</v>
      </c>
      <c r="D1611" s="29" t="s">
        <v>101</v>
      </c>
    </row>
    <row r="1612" spans="1:4" x14ac:dyDescent="0.3">
      <c r="A1612" s="32"/>
      <c r="B1612" s="51">
        <v>22</v>
      </c>
      <c r="C1612" s="23" t="s">
        <v>1684</v>
      </c>
      <c r="D1612" s="29" t="s">
        <v>101</v>
      </c>
    </row>
    <row r="1613" spans="1:4" x14ac:dyDescent="0.3">
      <c r="A1613" s="32"/>
      <c r="B1613" s="51">
        <v>22</v>
      </c>
      <c r="C1613" s="23" t="s">
        <v>1685</v>
      </c>
      <c r="D1613" s="29" t="s">
        <v>101</v>
      </c>
    </row>
    <row r="1614" spans="1:4" x14ac:dyDescent="0.3">
      <c r="A1614" s="32"/>
      <c r="B1614" s="51">
        <v>22</v>
      </c>
      <c r="C1614" s="23" t="s">
        <v>1686</v>
      </c>
      <c r="D1614" s="29" t="s">
        <v>101</v>
      </c>
    </row>
    <row r="1615" spans="1:4" x14ac:dyDescent="0.3">
      <c r="A1615" s="32"/>
      <c r="B1615" s="51">
        <v>22</v>
      </c>
      <c r="C1615" s="23" t="s">
        <v>1687</v>
      </c>
      <c r="D1615" s="29" t="s">
        <v>101</v>
      </c>
    </row>
    <row r="1616" spans="1:4" x14ac:dyDescent="0.3">
      <c r="A1616" s="32"/>
      <c r="B1616" s="51">
        <v>22</v>
      </c>
      <c r="C1616" s="23" t="s">
        <v>1688</v>
      </c>
      <c r="D1616" s="29" t="s">
        <v>101</v>
      </c>
    </row>
    <row r="1617" spans="1:4" x14ac:dyDescent="0.3">
      <c r="A1617" s="32"/>
      <c r="B1617" s="51">
        <v>22</v>
      </c>
      <c r="C1617" s="23" t="s">
        <v>1689</v>
      </c>
      <c r="D1617" s="29" t="s">
        <v>101</v>
      </c>
    </row>
    <row r="1618" spans="1:4" x14ac:dyDescent="0.3">
      <c r="A1618" s="32"/>
      <c r="B1618" s="51">
        <v>22</v>
      </c>
      <c r="C1618" s="23" t="s">
        <v>1690</v>
      </c>
      <c r="D1618" s="29" t="s">
        <v>101</v>
      </c>
    </row>
    <row r="1619" spans="1:4" x14ac:dyDescent="0.3">
      <c r="A1619" s="32"/>
      <c r="B1619" s="51">
        <v>22</v>
      </c>
      <c r="C1619" s="23" t="s">
        <v>1691</v>
      </c>
      <c r="D1619" s="29" t="s">
        <v>101</v>
      </c>
    </row>
    <row r="1620" spans="1:4" x14ac:dyDescent="0.3">
      <c r="A1620" s="32"/>
      <c r="B1620" s="51">
        <v>22</v>
      </c>
      <c r="C1620" s="23" t="s">
        <v>1692</v>
      </c>
      <c r="D1620" s="29" t="s">
        <v>101</v>
      </c>
    </row>
    <row r="1621" spans="1:4" x14ac:dyDescent="0.3">
      <c r="A1621" s="32"/>
      <c r="B1621" s="51">
        <v>22</v>
      </c>
      <c r="C1621" s="23" t="s">
        <v>1693</v>
      </c>
      <c r="D1621" s="29" t="s">
        <v>101</v>
      </c>
    </row>
    <row r="1622" spans="1:4" x14ac:dyDescent="0.3">
      <c r="A1622" s="32"/>
      <c r="B1622" s="51">
        <v>22</v>
      </c>
      <c r="C1622" s="23" t="s">
        <v>1694</v>
      </c>
      <c r="D1622" s="29" t="s">
        <v>101</v>
      </c>
    </row>
    <row r="1623" spans="1:4" x14ac:dyDescent="0.3">
      <c r="A1623" s="32"/>
      <c r="B1623" s="51">
        <v>22</v>
      </c>
      <c r="C1623" s="23" t="s">
        <v>1695</v>
      </c>
      <c r="D1623" s="29" t="s">
        <v>101</v>
      </c>
    </row>
    <row r="1624" spans="1:4" x14ac:dyDescent="0.3">
      <c r="A1624" s="32"/>
      <c r="B1624" s="51">
        <v>22</v>
      </c>
      <c r="C1624" s="23" t="s">
        <v>1696</v>
      </c>
      <c r="D1624" s="29" t="s">
        <v>101</v>
      </c>
    </row>
    <row r="1625" spans="1:4" x14ac:dyDescent="0.3">
      <c r="A1625" s="32"/>
      <c r="B1625" s="51">
        <v>22</v>
      </c>
      <c r="C1625" s="23" t="s">
        <v>1697</v>
      </c>
      <c r="D1625" s="29" t="s">
        <v>101</v>
      </c>
    </row>
    <row r="1626" spans="1:4" x14ac:dyDescent="0.3">
      <c r="A1626" s="32"/>
      <c r="B1626" s="51">
        <v>22</v>
      </c>
      <c r="C1626" s="23" t="s">
        <v>1698</v>
      </c>
      <c r="D1626" s="29" t="s">
        <v>101</v>
      </c>
    </row>
    <row r="1627" spans="1:4" x14ac:dyDescent="0.3">
      <c r="A1627" s="32"/>
      <c r="B1627" s="51">
        <v>22</v>
      </c>
      <c r="C1627" s="23" t="s">
        <v>1699</v>
      </c>
      <c r="D1627" s="29" t="s">
        <v>101</v>
      </c>
    </row>
    <row r="1628" spans="1:4" x14ac:dyDescent="0.3">
      <c r="A1628" s="32"/>
      <c r="B1628" s="51">
        <v>22</v>
      </c>
      <c r="C1628" s="23" t="s">
        <v>1700</v>
      </c>
      <c r="D1628" s="29" t="s">
        <v>101</v>
      </c>
    </row>
    <row r="1629" spans="1:4" x14ac:dyDescent="0.3">
      <c r="A1629" s="32"/>
      <c r="B1629" s="51">
        <v>22</v>
      </c>
      <c r="C1629" s="23" t="s">
        <v>1701</v>
      </c>
      <c r="D1629" s="29" t="s">
        <v>101</v>
      </c>
    </row>
    <row r="1630" spans="1:4" x14ac:dyDescent="0.3">
      <c r="A1630" s="32"/>
      <c r="B1630" s="51">
        <v>22</v>
      </c>
      <c r="C1630" s="23" t="s">
        <v>1702</v>
      </c>
      <c r="D1630" s="29" t="s">
        <v>101</v>
      </c>
    </row>
    <row r="1631" spans="1:4" x14ac:dyDescent="0.3">
      <c r="A1631" s="32"/>
      <c r="B1631" s="51">
        <v>22</v>
      </c>
      <c r="C1631" s="23" t="s">
        <v>1703</v>
      </c>
      <c r="D1631" s="29" t="s">
        <v>101</v>
      </c>
    </row>
    <row r="1632" spans="1:4" x14ac:dyDescent="0.3">
      <c r="A1632" s="32"/>
      <c r="B1632" s="51">
        <v>22</v>
      </c>
      <c r="C1632" s="23" t="s">
        <v>1704</v>
      </c>
      <c r="D1632" s="29" t="s">
        <v>101</v>
      </c>
    </row>
    <row r="1633" spans="1:4" x14ac:dyDescent="0.3">
      <c r="A1633" s="32"/>
      <c r="B1633" s="51">
        <v>22</v>
      </c>
      <c r="C1633" s="23" t="s">
        <v>1705</v>
      </c>
      <c r="D1633" s="29" t="s">
        <v>101</v>
      </c>
    </row>
    <row r="1634" spans="1:4" x14ac:dyDescent="0.3">
      <c r="A1634" s="32"/>
      <c r="B1634" s="51">
        <v>22</v>
      </c>
      <c r="C1634" s="23" t="s">
        <v>1706</v>
      </c>
      <c r="D1634" s="29" t="s">
        <v>101</v>
      </c>
    </row>
    <row r="1635" spans="1:4" x14ac:dyDescent="0.3">
      <c r="A1635" s="32"/>
      <c r="B1635" s="51">
        <v>22</v>
      </c>
      <c r="C1635" s="23" t="s">
        <v>1707</v>
      </c>
      <c r="D1635" s="29" t="s">
        <v>101</v>
      </c>
    </row>
    <row r="1636" spans="1:4" x14ac:dyDescent="0.3">
      <c r="A1636" s="32"/>
      <c r="C1636" s="23"/>
      <c r="D1636" s="29"/>
    </row>
    <row r="1637" spans="1:4" x14ac:dyDescent="0.3">
      <c r="A1637" s="31"/>
      <c r="B1637" s="31"/>
      <c r="C1637" s="24" t="s">
        <v>1708</v>
      </c>
      <c r="D1637" s="28"/>
    </row>
    <row r="1638" spans="1:4" x14ac:dyDescent="0.3">
      <c r="A1638" s="32"/>
      <c r="B1638" s="51">
        <v>23</v>
      </c>
      <c r="C1638" s="35" t="s">
        <v>1709</v>
      </c>
      <c r="D1638" s="36" t="s">
        <v>101</v>
      </c>
    </row>
    <row r="1639" spans="1:4" x14ac:dyDescent="0.3">
      <c r="A1639" s="32"/>
      <c r="B1639" s="51">
        <v>23</v>
      </c>
      <c r="C1639" s="23" t="s">
        <v>1710</v>
      </c>
      <c r="D1639" s="29" t="s">
        <v>101</v>
      </c>
    </row>
    <row r="1640" spans="1:4" x14ac:dyDescent="0.3">
      <c r="A1640" s="32"/>
      <c r="B1640" s="51">
        <v>23</v>
      </c>
      <c r="C1640" s="23" t="s">
        <v>1711</v>
      </c>
      <c r="D1640" s="29" t="s">
        <v>101</v>
      </c>
    </row>
    <row r="1641" spans="1:4" x14ac:dyDescent="0.3">
      <c r="A1641" s="32"/>
      <c r="B1641" s="51">
        <v>23</v>
      </c>
      <c r="C1641" s="35" t="s">
        <v>1712</v>
      </c>
      <c r="D1641" s="36" t="s">
        <v>101</v>
      </c>
    </row>
    <row r="1642" spans="1:4" x14ac:dyDescent="0.3">
      <c r="A1642" s="32"/>
      <c r="B1642" s="51">
        <v>23</v>
      </c>
      <c r="C1642" s="23" t="s">
        <v>1713</v>
      </c>
      <c r="D1642" s="29" t="s">
        <v>101</v>
      </c>
    </row>
    <row r="1643" spans="1:4" x14ac:dyDescent="0.3">
      <c r="A1643" s="32"/>
      <c r="B1643" s="51">
        <v>23</v>
      </c>
      <c r="C1643" s="23" t="s">
        <v>1714</v>
      </c>
      <c r="D1643" s="29" t="s">
        <v>101</v>
      </c>
    </row>
    <row r="1644" spans="1:4" x14ac:dyDescent="0.3">
      <c r="A1644" s="32"/>
      <c r="B1644" s="51">
        <v>23</v>
      </c>
      <c r="C1644" s="23" t="s">
        <v>1715</v>
      </c>
      <c r="D1644" s="29" t="s">
        <v>101</v>
      </c>
    </row>
    <row r="1645" spans="1:4" x14ac:dyDescent="0.3">
      <c r="A1645" s="32"/>
      <c r="B1645" s="51">
        <v>23</v>
      </c>
      <c r="C1645" s="23" t="s">
        <v>1716</v>
      </c>
      <c r="D1645" s="29" t="s">
        <v>101</v>
      </c>
    </row>
    <row r="1646" spans="1:4" x14ac:dyDescent="0.3">
      <c r="A1646" s="32"/>
      <c r="B1646" s="51">
        <v>23</v>
      </c>
      <c r="C1646" s="23" t="s">
        <v>1717</v>
      </c>
      <c r="D1646" s="29" t="s">
        <v>101</v>
      </c>
    </row>
    <row r="1647" spans="1:4" x14ac:dyDescent="0.3">
      <c r="A1647" s="32"/>
      <c r="B1647" s="51">
        <v>23</v>
      </c>
      <c r="C1647" s="23" t="s">
        <v>1718</v>
      </c>
      <c r="D1647" s="29" t="s">
        <v>101</v>
      </c>
    </row>
    <row r="1648" spans="1:4" x14ac:dyDescent="0.3">
      <c r="A1648" s="32"/>
      <c r="B1648" s="51">
        <v>23</v>
      </c>
      <c r="C1648" s="23" t="s">
        <v>1719</v>
      </c>
      <c r="D1648" s="29" t="s">
        <v>101</v>
      </c>
    </row>
    <row r="1649" spans="1:4" x14ac:dyDescent="0.3">
      <c r="A1649" s="32"/>
      <c r="B1649" s="51">
        <v>23</v>
      </c>
      <c r="C1649" s="23" t="s">
        <v>1720</v>
      </c>
      <c r="D1649" s="29" t="s">
        <v>101</v>
      </c>
    </row>
    <row r="1650" spans="1:4" x14ac:dyDescent="0.3">
      <c r="A1650" s="32"/>
      <c r="B1650" s="51">
        <v>23</v>
      </c>
      <c r="C1650" s="23" t="s">
        <v>1721</v>
      </c>
      <c r="D1650" s="29" t="s">
        <v>101</v>
      </c>
    </row>
    <row r="1651" spans="1:4" x14ac:dyDescent="0.3">
      <c r="A1651" s="32"/>
      <c r="B1651" s="51">
        <v>23</v>
      </c>
      <c r="C1651" s="23" t="s">
        <v>1722</v>
      </c>
      <c r="D1651" s="29" t="s">
        <v>101</v>
      </c>
    </row>
    <row r="1652" spans="1:4" x14ac:dyDescent="0.3">
      <c r="A1652" s="32"/>
      <c r="B1652" s="51">
        <v>23</v>
      </c>
      <c r="C1652" s="23" t="s">
        <v>1723</v>
      </c>
      <c r="D1652" s="29" t="s">
        <v>101</v>
      </c>
    </row>
    <row r="1653" spans="1:4" x14ac:dyDescent="0.3">
      <c r="A1653" s="32"/>
      <c r="B1653" s="51">
        <v>23</v>
      </c>
      <c r="C1653" s="23" t="s">
        <v>1724</v>
      </c>
      <c r="D1653" s="29" t="s">
        <v>101</v>
      </c>
    </row>
    <row r="1654" spans="1:4" x14ac:dyDescent="0.3">
      <c r="A1654" s="32"/>
      <c r="B1654" s="51">
        <v>23</v>
      </c>
      <c r="C1654" s="23" t="s">
        <v>1725</v>
      </c>
      <c r="D1654" s="29" t="s">
        <v>101</v>
      </c>
    </row>
    <row r="1655" spans="1:4" x14ac:dyDescent="0.3">
      <c r="A1655" s="32"/>
      <c r="B1655" s="51">
        <v>23</v>
      </c>
      <c r="C1655" s="23" t="s">
        <v>1726</v>
      </c>
      <c r="D1655" s="29" t="s">
        <v>101</v>
      </c>
    </row>
    <row r="1656" spans="1:4" x14ac:dyDescent="0.3">
      <c r="A1656" s="32"/>
      <c r="B1656" s="51">
        <v>23</v>
      </c>
      <c r="C1656" s="23" t="s">
        <v>1727</v>
      </c>
      <c r="D1656" s="29" t="s">
        <v>101</v>
      </c>
    </row>
    <row r="1657" spans="1:4" x14ac:dyDescent="0.3">
      <c r="A1657" s="32"/>
      <c r="B1657" s="51">
        <v>23</v>
      </c>
      <c r="C1657" s="23" t="s">
        <v>1728</v>
      </c>
      <c r="D1657" s="29" t="s">
        <v>101</v>
      </c>
    </row>
    <row r="1658" spans="1:4" x14ac:dyDescent="0.3">
      <c r="A1658" s="32"/>
      <c r="B1658" s="51">
        <v>23</v>
      </c>
      <c r="C1658" s="23" t="s">
        <v>1729</v>
      </c>
      <c r="D1658" s="29" t="s">
        <v>101</v>
      </c>
    </row>
    <row r="1659" spans="1:4" x14ac:dyDescent="0.3">
      <c r="A1659" s="32"/>
      <c r="B1659" s="51">
        <v>23</v>
      </c>
      <c r="C1659" s="23" t="s">
        <v>1730</v>
      </c>
      <c r="D1659" s="29" t="s">
        <v>101</v>
      </c>
    </row>
    <row r="1660" spans="1:4" x14ac:dyDescent="0.3">
      <c r="A1660" s="32"/>
      <c r="B1660" s="51">
        <v>23</v>
      </c>
      <c r="C1660" s="23" t="s">
        <v>1731</v>
      </c>
      <c r="D1660" s="29" t="s">
        <v>101</v>
      </c>
    </row>
    <row r="1661" spans="1:4" x14ac:dyDescent="0.3">
      <c r="A1661" s="32"/>
      <c r="B1661" s="51">
        <v>23</v>
      </c>
      <c r="C1661" s="23" t="s">
        <v>1732</v>
      </c>
      <c r="D1661" s="29" t="s">
        <v>101</v>
      </c>
    </row>
    <row r="1662" spans="1:4" x14ac:dyDescent="0.3">
      <c r="A1662" s="32"/>
      <c r="B1662" s="51">
        <v>23</v>
      </c>
      <c r="C1662" s="23" t="s">
        <v>1733</v>
      </c>
      <c r="D1662" s="29" t="s">
        <v>101</v>
      </c>
    </row>
    <row r="1663" spans="1:4" x14ac:dyDescent="0.3">
      <c r="A1663" s="32"/>
      <c r="B1663" s="51">
        <v>23</v>
      </c>
      <c r="C1663" s="23" t="s">
        <v>1734</v>
      </c>
      <c r="D1663" s="29" t="s">
        <v>101</v>
      </c>
    </row>
    <row r="1664" spans="1:4" x14ac:dyDescent="0.3">
      <c r="A1664" s="32"/>
      <c r="B1664" s="51">
        <v>23</v>
      </c>
      <c r="C1664" s="23" t="s">
        <v>1735</v>
      </c>
      <c r="D1664" s="29" t="s">
        <v>101</v>
      </c>
    </row>
    <row r="1665" spans="1:4" x14ac:dyDescent="0.3">
      <c r="A1665" s="32"/>
      <c r="B1665" s="51">
        <v>23</v>
      </c>
      <c r="C1665" s="23" t="s">
        <v>1736</v>
      </c>
      <c r="D1665" s="29" t="s">
        <v>101</v>
      </c>
    </row>
    <row r="1666" spans="1:4" x14ac:dyDescent="0.3">
      <c r="A1666" s="32"/>
      <c r="B1666" s="51">
        <v>23</v>
      </c>
      <c r="C1666" s="23" t="s">
        <v>1737</v>
      </c>
      <c r="D1666" s="29" t="s">
        <v>101</v>
      </c>
    </row>
    <row r="1667" spans="1:4" x14ac:dyDescent="0.3">
      <c r="A1667" s="32"/>
      <c r="B1667" s="51">
        <v>23</v>
      </c>
      <c r="C1667" s="23" t="s">
        <v>1738</v>
      </c>
      <c r="D1667" s="29" t="s">
        <v>101</v>
      </c>
    </row>
    <row r="1668" spans="1:4" x14ac:dyDescent="0.3">
      <c r="A1668" s="32"/>
      <c r="B1668" s="51">
        <v>23</v>
      </c>
      <c r="C1668" s="23" t="s">
        <v>1739</v>
      </c>
      <c r="D1668" s="29" t="s">
        <v>101</v>
      </c>
    </row>
    <row r="1669" spans="1:4" x14ac:dyDescent="0.3">
      <c r="A1669" s="32"/>
      <c r="B1669" s="51">
        <v>23</v>
      </c>
      <c r="C1669" s="23" t="s">
        <v>1740</v>
      </c>
      <c r="D1669" s="29" t="s">
        <v>101</v>
      </c>
    </row>
    <row r="1670" spans="1:4" x14ac:dyDescent="0.3">
      <c r="A1670" s="32"/>
      <c r="B1670" s="51">
        <v>23</v>
      </c>
      <c r="C1670" s="23" t="s">
        <v>1741</v>
      </c>
      <c r="D1670" s="29" t="s">
        <v>101</v>
      </c>
    </row>
    <row r="1671" spans="1:4" x14ac:dyDescent="0.3">
      <c r="A1671" s="32"/>
      <c r="B1671" s="51">
        <v>23</v>
      </c>
      <c r="C1671" s="23" t="s">
        <v>1742</v>
      </c>
      <c r="D1671" s="29" t="s">
        <v>101</v>
      </c>
    </row>
    <row r="1672" spans="1:4" x14ac:dyDescent="0.3">
      <c r="A1672" s="32"/>
      <c r="B1672" s="51">
        <v>23</v>
      </c>
      <c r="C1672" s="23" t="s">
        <v>1743</v>
      </c>
      <c r="D1672" s="29" t="s">
        <v>101</v>
      </c>
    </row>
    <row r="1673" spans="1:4" x14ac:dyDescent="0.3">
      <c r="A1673" s="32"/>
      <c r="B1673" s="51">
        <v>23</v>
      </c>
      <c r="C1673" s="23" t="s">
        <v>1744</v>
      </c>
      <c r="D1673" s="29" t="s">
        <v>101</v>
      </c>
    </row>
    <row r="1674" spans="1:4" x14ac:dyDescent="0.3">
      <c r="A1674" s="32"/>
      <c r="B1674" s="51">
        <v>23</v>
      </c>
      <c r="C1674" s="23" t="s">
        <v>1745</v>
      </c>
      <c r="D1674" s="29" t="s">
        <v>101</v>
      </c>
    </row>
    <row r="1675" spans="1:4" x14ac:dyDescent="0.3">
      <c r="A1675" s="32"/>
      <c r="B1675" s="51">
        <v>23</v>
      </c>
      <c r="C1675" s="23" t="s">
        <v>1746</v>
      </c>
      <c r="D1675" s="29" t="s">
        <v>101</v>
      </c>
    </row>
    <row r="1676" spans="1:4" x14ac:dyDescent="0.3">
      <c r="A1676" s="32"/>
      <c r="B1676" s="51">
        <v>23</v>
      </c>
      <c r="C1676" s="23" t="s">
        <v>1747</v>
      </c>
      <c r="D1676" s="29" t="s">
        <v>101</v>
      </c>
    </row>
    <row r="1677" spans="1:4" x14ac:dyDescent="0.3">
      <c r="A1677" s="32"/>
      <c r="B1677" s="51">
        <v>23</v>
      </c>
      <c r="C1677" s="23" t="s">
        <v>1748</v>
      </c>
      <c r="D1677" s="29" t="s">
        <v>101</v>
      </c>
    </row>
    <row r="1678" spans="1:4" x14ac:dyDescent="0.3">
      <c r="A1678" s="32"/>
      <c r="B1678" s="51">
        <v>23</v>
      </c>
      <c r="C1678" s="23" t="s">
        <v>1749</v>
      </c>
      <c r="D1678" s="29" t="s">
        <v>101</v>
      </c>
    </row>
    <row r="1679" spans="1:4" x14ac:dyDescent="0.3">
      <c r="A1679" s="32"/>
      <c r="B1679" s="51">
        <v>23</v>
      </c>
      <c r="C1679" s="23" t="s">
        <v>1750</v>
      </c>
      <c r="D1679" s="29" t="s">
        <v>101</v>
      </c>
    </row>
    <row r="1680" spans="1:4" x14ac:dyDescent="0.3">
      <c r="A1680" s="32"/>
      <c r="B1680" s="51">
        <v>23</v>
      </c>
      <c r="C1680" s="23" t="s">
        <v>1751</v>
      </c>
      <c r="D1680" s="29" t="s">
        <v>101</v>
      </c>
    </row>
    <row r="1681" spans="1:4" x14ac:dyDescent="0.3">
      <c r="A1681" s="32"/>
      <c r="B1681" s="51">
        <v>23</v>
      </c>
      <c r="C1681" s="23" t="s">
        <v>1752</v>
      </c>
      <c r="D1681" s="29" t="s">
        <v>101</v>
      </c>
    </row>
    <row r="1682" spans="1:4" x14ac:dyDescent="0.3">
      <c r="A1682" s="32"/>
      <c r="B1682" s="51">
        <v>23</v>
      </c>
      <c r="C1682" s="23" t="s">
        <v>1753</v>
      </c>
      <c r="D1682" s="29" t="s">
        <v>101</v>
      </c>
    </row>
    <row r="1683" spans="1:4" x14ac:dyDescent="0.3">
      <c r="A1683" s="32"/>
      <c r="B1683" s="51">
        <v>23</v>
      </c>
      <c r="C1683" s="23" t="s">
        <v>1754</v>
      </c>
      <c r="D1683" s="29" t="s">
        <v>101</v>
      </c>
    </row>
    <row r="1684" spans="1:4" x14ac:dyDescent="0.3">
      <c r="A1684" s="32"/>
      <c r="B1684" s="51">
        <v>23</v>
      </c>
      <c r="C1684" s="23" t="s">
        <v>1755</v>
      </c>
      <c r="D1684" s="29" t="s">
        <v>101</v>
      </c>
    </row>
    <row r="1685" spans="1:4" x14ac:dyDescent="0.3">
      <c r="A1685" s="32"/>
      <c r="B1685" s="51">
        <v>23</v>
      </c>
      <c r="C1685" s="23" t="s">
        <v>1756</v>
      </c>
      <c r="D1685" s="29" t="s">
        <v>101</v>
      </c>
    </row>
    <row r="1686" spans="1:4" x14ac:dyDescent="0.3">
      <c r="A1686" s="32"/>
      <c r="B1686" s="51">
        <v>23</v>
      </c>
      <c r="C1686" s="23" t="s">
        <v>1757</v>
      </c>
      <c r="D1686" s="29" t="s">
        <v>101</v>
      </c>
    </row>
    <row r="1687" spans="1:4" x14ac:dyDescent="0.3">
      <c r="A1687" s="32"/>
      <c r="B1687" s="51">
        <v>23</v>
      </c>
      <c r="C1687" s="23" t="s">
        <v>1758</v>
      </c>
      <c r="D1687" s="29" t="s">
        <v>101</v>
      </c>
    </row>
    <row r="1688" spans="1:4" x14ac:dyDescent="0.3">
      <c r="A1688" s="32"/>
      <c r="B1688" s="51">
        <v>23</v>
      </c>
      <c r="C1688" s="23" t="s">
        <v>1759</v>
      </c>
      <c r="D1688" s="29" t="s">
        <v>101</v>
      </c>
    </row>
    <row r="1689" spans="1:4" x14ac:dyDescent="0.3">
      <c r="A1689" s="32"/>
      <c r="B1689" s="51">
        <v>23</v>
      </c>
      <c r="C1689" s="23" t="s">
        <v>1760</v>
      </c>
      <c r="D1689" s="29" t="s">
        <v>101</v>
      </c>
    </row>
    <row r="1690" spans="1:4" x14ac:dyDescent="0.3">
      <c r="A1690" s="32"/>
      <c r="C1690" s="23"/>
      <c r="D1690" s="29"/>
    </row>
    <row r="1691" spans="1:4" x14ac:dyDescent="0.3">
      <c r="A1691" s="31"/>
      <c r="B1691" s="31"/>
      <c r="C1691" s="24" t="s">
        <v>1761</v>
      </c>
      <c r="D1691" s="28"/>
    </row>
    <row r="1692" spans="1:4" x14ac:dyDescent="0.3">
      <c r="A1692" s="32"/>
      <c r="B1692" s="51">
        <v>24</v>
      </c>
      <c r="C1692" s="35" t="s">
        <v>1762</v>
      </c>
      <c r="D1692" s="36" t="s">
        <v>101</v>
      </c>
    </row>
    <row r="1693" spans="1:4" x14ac:dyDescent="0.3">
      <c r="A1693" s="32"/>
      <c r="B1693" s="51">
        <v>24</v>
      </c>
      <c r="C1693" s="35" t="s">
        <v>1763</v>
      </c>
      <c r="D1693" s="29" t="s">
        <v>101</v>
      </c>
    </row>
    <row r="1694" spans="1:4" x14ac:dyDescent="0.3">
      <c r="A1694" s="32"/>
      <c r="B1694" s="51">
        <v>24</v>
      </c>
      <c r="C1694" s="23" t="s">
        <v>1764</v>
      </c>
      <c r="D1694" s="29" t="s">
        <v>101</v>
      </c>
    </row>
    <row r="1695" spans="1:4" x14ac:dyDescent="0.3">
      <c r="A1695" s="32"/>
      <c r="B1695" s="51">
        <v>24</v>
      </c>
      <c r="C1695" s="35" t="s">
        <v>1765</v>
      </c>
      <c r="D1695" s="36" t="s">
        <v>101</v>
      </c>
    </row>
    <row r="1696" spans="1:4" x14ac:dyDescent="0.3">
      <c r="A1696" s="32"/>
      <c r="B1696" s="51">
        <v>24</v>
      </c>
      <c r="C1696" s="23" t="s">
        <v>1766</v>
      </c>
      <c r="D1696" s="29" t="s">
        <v>101</v>
      </c>
    </row>
    <row r="1697" spans="1:4" x14ac:dyDescent="0.3">
      <c r="A1697" s="32"/>
      <c r="B1697" s="51">
        <v>24</v>
      </c>
      <c r="C1697" s="23" t="s">
        <v>1767</v>
      </c>
      <c r="D1697" s="29" t="s">
        <v>101</v>
      </c>
    </row>
    <row r="1698" spans="1:4" x14ac:dyDescent="0.3">
      <c r="A1698" s="32"/>
      <c r="B1698" s="51">
        <v>24</v>
      </c>
      <c r="C1698" s="23" t="s">
        <v>1768</v>
      </c>
      <c r="D1698" s="29" t="s">
        <v>101</v>
      </c>
    </row>
    <row r="1699" spans="1:4" x14ac:dyDescent="0.3">
      <c r="A1699" s="32"/>
      <c r="B1699" s="51">
        <v>24</v>
      </c>
      <c r="C1699" s="23" t="s">
        <v>1769</v>
      </c>
      <c r="D1699" s="29" t="s">
        <v>101</v>
      </c>
    </row>
    <row r="1700" spans="1:4" x14ac:dyDescent="0.3">
      <c r="A1700" s="32"/>
      <c r="B1700" s="51">
        <v>24</v>
      </c>
      <c r="C1700" s="23" t="s">
        <v>1770</v>
      </c>
      <c r="D1700" s="29" t="s">
        <v>101</v>
      </c>
    </row>
    <row r="1701" spans="1:4" x14ac:dyDescent="0.3">
      <c r="A1701" s="32"/>
      <c r="B1701" s="51">
        <v>24</v>
      </c>
      <c r="C1701" s="23" t="s">
        <v>1771</v>
      </c>
      <c r="D1701" s="29" t="s">
        <v>101</v>
      </c>
    </row>
    <row r="1702" spans="1:4" x14ac:dyDescent="0.3">
      <c r="A1702" s="32"/>
      <c r="B1702" s="51">
        <v>24</v>
      </c>
      <c r="C1702" s="23" t="s">
        <v>1772</v>
      </c>
      <c r="D1702" s="29" t="s">
        <v>101</v>
      </c>
    </row>
    <row r="1703" spans="1:4" x14ac:dyDescent="0.3">
      <c r="A1703" s="32"/>
      <c r="B1703" s="51">
        <v>24</v>
      </c>
      <c r="C1703" s="23" t="s">
        <v>1773</v>
      </c>
      <c r="D1703" s="29" t="s">
        <v>101</v>
      </c>
    </row>
    <row r="1704" spans="1:4" x14ac:dyDescent="0.3">
      <c r="A1704" s="32"/>
      <c r="B1704" s="51">
        <v>24</v>
      </c>
      <c r="C1704" s="23" t="s">
        <v>1774</v>
      </c>
      <c r="D1704" s="29" t="s">
        <v>101</v>
      </c>
    </row>
    <row r="1705" spans="1:4" x14ac:dyDescent="0.3">
      <c r="A1705" s="32"/>
      <c r="B1705" s="51">
        <v>24</v>
      </c>
      <c r="C1705" s="23" t="s">
        <v>1775</v>
      </c>
      <c r="D1705" s="29" t="s">
        <v>101</v>
      </c>
    </row>
    <row r="1706" spans="1:4" x14ac:dyDescent="0.3">
      <c r="A1706" s="32"/>
      <c r="B1706" s="51">
        <v>24</v>
      </c>
      <c r="C1706" s="23" t="s">
        <v>1776</v>
      </c>
      <c r="D1706" s="29" t="s">
        <v>101</v>
      </c>
    </row>
    <row r="1707" spans="1:4" x14ac:dyDescent="0.3">
      <c r="A1707" s="32"/>
      <c r="B1707" s="51">
        <v>24</v>
      </c>
      <c r="C1707" s="23" t="s">
        <v>1777</v>
      </c>
      <c r="D1707" s="29" t="s">
        <v>101</v>
      </c>
    </row>
    <row r="1708" spans="1:4" x14ac:dyDescent="0.3">
      <c r="A1708" s="32"/>
      <c r="B1708" s="51">
        <v>24</v>
      </c>
      <c r="C1708" s="23" t="s">
        <v>1778</v>
      </c>
      <c r="D1708" s="29" t="s">
        <v>101</v>
      </c>
    </row>
    <row r="1709" spans="1:4" x14ac:dyDescent="0.3">
      <c r="A1709" s="32"/>
      <c r="B1709" s="51">
        <v>24</v>
      </c>
      <c r="C1709" s="23" t="s">
        <v>1779</v>
      </c>
      <c r="D1709" s="29" t="s">
        <v>101</v>
      </c>
    </row>
    <row r="1710" spans="1:4" x14ac:dyDescent="0.3">
      <c r="A1710" s="32"/>
      <c r="B1710" s="51">
        <v>24</v>
      </c>
      <c r="C1710" s="23" t="s">
        <v>1780</v>
      </c>
      <c r="D1710" s="29" t="s">
        <v>101</v>
      </c>
    </row>
    <row r="1711" spans="1:4" x14ac:dyDescent="0.3">
      <c r="A1711" s="32"/>
      <c r="B1711" s="51">
        <v>24</v>
      </c>
      <c r="C1711" s="23" t="s">
        <v>1781</v>
      </c>
      <c r="D1711" s="29" t="s">
        <v>101</v>
      </c>
    </row>
    <row r="1712" spans="1:4" x14ac:dyDescent="0.3">
      <c r="A1712" s="32"/>
      <c r="B1712" s="51">
        <v>24</v>
      </c>
      <c r="C1712" s="23" t="s">
        <v>1782</v>
      </c>
      <c r="D1712" s="29" t="s">
        <v>101</v>
      </c>
    </row>
    <row r="1713" spans="1:4" x14ac:dyDescent="0.3">
      <c r="A1713" s="32"/>
      <c r="B1713" s="51">
        <v>24</v>
      </c>
      <c r="C1713" s="23" t="s">
        <v>1783</v>
      </c>
      <c r="D1713" s="29" t="s">
        <v>101</v>
      </c>
    </row>
    <row r="1714" spans="1:4" x14ac:dyDescent="0.3">
      <c r="A1714" s="32"/>
      <c r="B1714" s="51">
        <v>24</v>
      </c>
      <c r="C1714" s="23" t="s">
        <v>1784</v>
      </c>
      <c r="D1714" s="29" t="s">
        <v>101</v>
      </c>
    </row>
    <row r="1715" spans="1:4" x14ac:dyDescent="0.3">
      <c r="A1715" s="32"/>
      <c r="B1715" s="51">
        <v>24</v>
      </c>
      <c r="C1715" s="23" t="s">
        <v>1785</v>
      </c>
      <c r="D1715" s="29" t="s">
        <v>101</v>
      </c>
    </row>
    <row r="1716" spans="1:4" x14ac:dyDescent="0.3">
      <c r="A1716" s="32"/>
      <c r="B1716" s="51">
        <v>24</v>
      </c>
      <c r="C1716" s="23" t="s">
        <v>1786</v>
      </c>
      <c r="D1716" s="29" t="s">
        <v>101</v>
      </c>
    </row>
    <row r="1717" spans="1:4" x14ac:dyDescent="0.3">
      <c r="A1717" s="32"/>
      <c r="B1717" s="51">
        <v>24</v>
      </c>
      <c r="C1717" s="23" t="s">
        <v>1787</v>
      </c>
      <c r="D1717" s="29" t="s">
        <v>101</v>
      </c>
    </row>
    <row r="1718" spans="1:4" x14ac:dyDescent="0.3">
      <c r="A1718" s="32"/>
      <c r="B1718" s="51">
        <v>24</v>
      </c>
      <c r="C1718" s="23" t="s">
        <v>1788</v>
      </c>
      <c r="D1718" s="29" t="s">
        <v>101</v>
      </c>
    </row>
    <row r="1719" spans="1:4" x14ac:dyDescent="0.3">
      <c r="A1719" s="32"/>
      <c r="B1719" s="51">
        <v>24</v>
      </c>
      <c r="C1719" s="23" t="s">
        <v>1789</v>
      </c>
      <c r="D1719" s="29" t="s">
        <v>101</v>
      </c>
    </row>
    <row r="1720" spans="1:4" x14ac:dyDescent="0.3">
      <c r="A1720" s="32"/>
      <c r="B1720" s="51">
        <v>24</v>
      </c>
      <c r="C1720" s="23" t="s">
        <v>1790</v>
      </c>
      <c r="D1720" s="29" t="s">
        <v>101</v>
      </c>
    </row>
    <row r="1721" spans="1:4" x14ac:dyDescent="0.3">
      <c r="A1721" s="32"/>
      <c r="B1721" s="51">
        <v>24</v>
      </c>
      <c r="C1721" s="23" t="s">
        <v>1791</v>
      </c>
      <c r="D1721" s="29" t="s">
        <v>101</v>
      </c>
    </row>
    <row r="1722" spans="1:4" x14ac:dyDescent="0.3">
      <c r="A1722" s="32"/>
      <c r="B1722" s="51">
        <v>24</v>
      </c>
      <c r="C1722" s="23" t="s">
        <v>1792</v>
      </c>
      <c r="D1722" s="29" t="s">
        <v>101</v>
      </c>
    </row>
    <row r="1723" spans="1:4" x14ac:dyDescent="0.3">
      <c r="A1723" s="32"/>
      <c r="B1723" s="51">
        <v>24</v>
      </c>
      <c r="C1723" s="23" t="s">
        <v>1793</v>
      </c>
      <c r="D1723" s="29" t="s">
        <v>101</v>
      </c>
    </row>
    <row r="1724" spans="1:4" x14ac:dyDescent="0.3">
      <c r="A1724" s="32"/>
      <c r="B1724" s="51">
        <v>24</v>
      </c>
      <c r="C1724" s="23" t="s">
        <v>1794</v>
      </c>
      <c r="D1724" s="29" t="s">
        <v>101</v>
      </c>
    </row>
    <row r="1725" spans="1:4" x14ac:dyDescent="0.3">
      <c r="A1725" s="32"/>
      <c r="B1725" s="51">
        <v>24</v>
      </c>
      <c r="C1725" s="23" t="s">
        <v>1795</v>
      </c>
      <c r="D1725" s="29" t="s">
        <v>101</v>
      </c>
    </row>
    <row r="1726" spans="1:4" x14ac:dyDescent="0.3">
      <c r="A1726" s="32"/>
      <c r="B1726" s="51">
        <v>24</v>
      </c>
      <c r="C1726" s="23" t="s">
        <v>1796</v>
      </c>
      <c r="D1726" s="29" t="s">
        <v>101</v>
      </c>
    </row>
    <row r="1727" spans="1:4" x14ac:dyDescent="0.3">
      <c r="A1727" s="32"/>
      <c r="B1727" s="51">
        <v>24</v>
      </c>
      <c r="C1727" s="23" t="s">
        <v>1797</v>
      </c>
      <c r="D1727" s="29" t="s">
        <v>101</v>
      </c>
    </row>
    <row r="1728" spans="1:4" x14ac:dyDescent="0.3">
      <c r="A1728" s="32"/>
      <c r="B1728" s="51">
        <v>24</v>
      </c>
      <c r="C1728" s="23" t="s">
        <v>1798</v>
      </c>
      <c r="D1728" s="29" t="s">
        <v>101</v>
      </c>
    </row>
    <row r="1729" spans="1:4" x14ac:dyDescent="0.3">
      <c r="A1729" s="32"/>
      <c r="B1729" s="51">
        <v>24</v>
      </c>
      <c r="C1729" s="23" t="s">
        <v>1799</v>
      </c>
      <c r="D1729" s="29" t="s">
        <v>101</v>
      </c>
    </row>
    <row r="1730" spans="1:4" x14ac:dyDescent="0.3">
      <c r="A1730" s="32"/>
      <c r="B1730" s="51">
        <v>24</v>
      </c>
      <c r="C1730" s="23" t="s">
        <v>1800</v>
      </c>
      <c r="D1730" s="29" t="s">
        <v>101</v>
      </c>
    </row>
    <row r="1731" spans="1:4" x14ac:dyDescent="0.3">
      <c r="A1731" s="32"/>
      <c r="B1731" s="51">
        <v>24</v>
      </c>
      <c r="C1731" s="23" t="s">
        <v>1801</v>
      </c>
      <c r="D1731" s="29" t="s">
        <v>101</v>
      </c>
    </row>
    <row r="1732" spans="1:4" x14ac:dyDescent="0.3">
      <c r="A1732" s="32"/>
      <c r="B1732" s="51">
        <v>24</v>
      </c>
      <c r="C1732" s="23" t="s">
        <v>1802</v>
      </c>
      <c r="D1732" s="29" t="s">
        <v>101</v>
      </c>
    </row>
    <row r="1733" spans="1:4" x14ac:dyDescent="0.3">
      <c r="A1733" s="32"/>
      <c r="B1733" s="51">
        <v>24</v>
      </c>
      <c r="C1733" s="23" t="s">
        <v>1803</v>
      </c>
      <c r="D1733" s="29" t="s">
        <v>101</v>
      </c>
    </row>
    <row r="1734" spans="1:4" x14ac:dyDescent="0.3">
      <c r="A1734" s="32"/>
      <c r="B1734" s="51">
        <v>24</v>
      </c>
      <c r="C1734" s="23" t="s">
        <v>1804</v>
      </c>
      <c r="D1734" s="29" t="s">
        <v>101</v>
      </c>
    </row>
    <row r="1735" spans="1:4" x14ac:dyDescent="0.3">
      <c r="A1735" s="32"/>
      <c r="B1735" s="51">
        <v>24</v>
      </c>
      <c r="C1735" s="23" t="s">
        <v>1805</v>
      </c>
      <c r="D1735" s="29" t="s">
        <v>101</v>
      </c>
    </row>
    <row r="1736" spans="1:4" x14ac:dyDescent="0.3">
      <c r="A1736" s="32"/>
      <c r="B1736" s="51">
        <v>24</v>
      </c>
      <c r="C1736" s="23" t="s">
        <v>1806</v>
      </c>
      <c r="D1736" s="29" t="s">
        <v>101</v>
      </c>
    </row>
    <row r="1737" spans="1:4" x14ac:dyDescent="0.3">
      <c r="A1737" s="32"/>
      <c r="B1737" s="51">
        <v>24</v>
      </c>
      <c r="C1737" s="23" t="s">
        <v>1807</v>
      </c>
      <c r="D1737" s="29" t="s">
        <v>101</v>
      </c>
    </row>
    <row r="1738" spans="1:4" x14ac:dyDescent="0.3">
      <c r="A1738" s="32"/>
      <c r="B1738" s="51">
        <v>24</v>
      </c>
      <c r="C1738" s="23" t="s">
        <v>1808</v>
      </c>
      <c r="D1738" s="29" t="s">
        <v>101</v>
      </c>
    </row>
    <row r="1739" spans="1:4" x14ac:dyDescent="0.3">
      <c r="A1739" s="32"/>
      <c r="B1739" s="51">
        <v>24</v>
      </c>
      <c r="C1739" s="23" t="s">
        <v>1809</v>
      </c>
      <c r="D1739" s="29" t="s">
        <v>101</v>
      </c>
    </row>
    <row r="1740" spans="1:4" x14ac:dyDescent="0.3">
      <c r="A1740" s="32"/>
      <c r="B1740" s="51">
        <v>24</v>
      </c>
      <c r="C1740" s="23" t="s">
        <v>1810</v>
      </c>
      <c r="D1740" s="29" t="s">
        <v>101</v>
      </c>
    </row>
    <row r="1741" spans="1:4" x14ac:dyDescent="0.3">
      <c r="A1741" s="32"/>
      <c r="B1741" s="51">
        <v>24</v>
      </c>
      <c r="C1741" s="23" t="s">
        <v>1811</v>
      </c>
      <c r="D1741" s="29" t="s">
        <v>101</v>
      </c>
    </row>
    <row r="1742" spans="1:4" x14ac:dyDescent="0.3">
      <c r="A1742" s="32"/>
      <c r="B1742" s="51">
        <v>24</v>
      </c>
      <c r="C1742" s="23" t="s">
        <v>1812</v>
      </c>
      <c r="D1742" s="29" t="s">
        <v>101</v>
      </c>
    </row>
    <row r="1743" spans="1:4" x14ac:dyDescent="0.3">
      <c r="A1743" s="32"/>
      <c r="B1743" s="51">
        <v>24</v>
      </c>
      <c r="C1743" s="23" t="s">
        <v>1813</v>
      </c>
      <c r="D1743" s="29" t="s">
        <v>101</v>
      </c>
    </row>
    <row r="1744" spans="1:4" x14ac:dyDescent="0.3">
      <c r="A1744" s="32"/>
      <c r="B1744" s="51">
        <v>24</v>
      </c>
      <c r="C1744" s="35" t="s">
        <v>1814</v>
      </c>
      <c r="D1744" s="36" t="s">
        <v>101</v>
      </c>
    </row>
    <row r="1745" spans="1:4" x14ac:dyDescent="0.3">
      <c r="A1745" s="32"/>
      <c r="B1745" s="51">
        <v>24</v>
      </c>
      <c r="C1745" s="23" t="s">
        <v>1815</v>
      </c>
      <c r="D1745" s="29" t="s">
        <v>101</v>
      </c>
    </row>
    <row r="1746" spans="1:4" x14ac:dyDescent="0.3">
      <c r="A1746" s="32"/>
      <c r="B1746" s="51">
        <v>24</v>
      </c>
      <c r="C1746" s="23" t="s">
        <v>1816</v>
      </c>
      <c r="D1746" s="29" t="s">
        <v>101</v>
      </c>
    </row>
    <row r="1747" spans="1:4" x14ac:dyDescent="0.3">
      <c r="A1747" s="32"/>
      <c r="B1747" s="51">
        <v>24</v>
      </c>
      <c r="C1747" s="23" t="s">
        <v>1817</v>
      </c>
      <c r="D1747" s="29" t="s">
        <v>101</v>
      </c>
    </row>
    <row r="1748" spans="1:4" x14ac:dyDescent="0.3">
      <c r="A1748" s="32"/>
      <c r="B1748" s="51">
        <v>24</v>
      </c>
      <c r="C1748" s="23" t="s">
        <v>1818</v>
      </c>
      <c r="D1748" s="29" t="s">
        <v>101</v>
      </c>
    </row>
    <row r="1749" spans="1:4" x14ac:dyDescent="0.3">
      <c r="A1749" s="32"/>
      <c r="B1749" s="51">
        <v>24</v>
      </c>
      <c r="C1749" s="23" t="s">
        <v>1819</v>
      </c>
      <c r="D1749" s="29" t="s">
        <v>101</v>
      </c>
    </row>
    <row r="1750" spans="1:4" x14ac:dyDescent="0.3">
      <c r="A1750" s="32"/>
      <c r="B1750" s="51">
        <v>24</v>
      </c>
      <c r="C1750" s="23" t="s">
        <v>1820</v>
      </c>
      <c r="D1750" s="29" t="s">
        <v>101</v>
      </c>
    </row>
    <row r="1751" spans="1:4" x14ac:dyDescent="0.3">
      <c r="A1751" s="32"/>
      <c r="B1751" s="51">
        <v>24</v>
      </c>
      <c r="C1751" s="35" t="s">
        <v>1821</v>
      </c>
      <c r="D1751" s="36" t="s">
        <v>101</v>
      </c>
    </row>
    <row r="1752" spans="1:4" x14ac:dyDescent="0.3">
      <c r="A1752" s="32"/>
      <c r="B1752" s="51">
        <v>24</v>
      </c>
      <c r="C1752" s="23" t="s">
        <v>1822</v>
      </c>
      <c r="D1752" s="29" t="s">
        <v>101</v>
      </c>
    </row>
    <row r="1753" spans="1:4" x14ac:dyDescent="0.3">
      <c r="A1753" s="32"/>
      <c r="B1753" s="51">
        <v>24</v>
      </c>
      <c r="C1753" s="23" t="s">
        <v>1823</v>
      </c>
      <c r="D1753" s="29" t="s">
        <v>101</v>
      </c>
    </row>
    <row r="1754" spans="1:4" x14ac:dyDescent="0.3">
      <c r="A1754" s="32"/>
      <c r="B1754" s="51">
        <v>24</v>
      </c>
      <c r="C1754" s="23" t="s">
        <v>1824</v>
      </c>
      <c r="D1754" s="29" t="s">
        <v>101</v>
      </c>
    </row>
    <row r="1755" spans="1:4" x14ac:dyDescent="0.3">
      <c r="A1755" s="32"/>
      <c r="B1755" s="51">
        <v>24</v>
      </c>
      <c r="C1755" s="23" t="s">
        <v>1825</v>
      </c>
      <c r="D1755" s="29" t="s">
        <v>101</v>
      </c>
    </row>
    <row r="1756" spans="1:4" x14ac:dyDescent="0.3">
      <c r="A1756" s="32"/>
      <c r="B1756" s="51">
        <v>24</v>
      </c>
      <c r="C1756" s="23" t="s">
        <v>1826</v>
      </c>
      <c r="D1756" s="29" t="s">
        <v>101</v>
      </c>
    </row>
    <row r="1757" spans="1:4" x14ac:dyDescent="0.3">
      <c r="A1757" s="32"/>
      <c r="B1757" s="51">
        <v>24</v>
      </c>
      <c r="C1757" s="23" t="s">
        <v>1827</v>
      </c>
      <c r="D1757" s="29" t="s">
        <v>101</v>
      </c>
    </row>
    <row r="1758" spans="1:4" x14ac:dyDescent="0.3">
      <c r="A1758" s="32"/>
      <c r="B1758" s="51">
        <v>24</v>
      </c>
      <c r="C1758" s="23" t="s">
        <v>1828</v>
      </c>
      <c r="D1758" s="29" t="s">
        <v>101</v>
      </c>
    </row>
    <row r="1759" spans="1:4" x14ac:dyDescent="0.3">
      <c r="A1759" s="32"/>
      <c r="C1759" s="23"/>
      <c r="D1759" s="29"/>
    </row>
    <row r="1760" spans="1:4" x14ac:dyDescent="0.3">
      <c r="A1760" s="31"/>
      <c r="B1760" s="31"/>
      <c r="C1760" s="24" t="s">
        <v>1829</v>
      </c>
      <c r="D1760" s="28"/>
    </row>
    <row r="1761" spans="1:4" x14ac:dyDescent="0.3">
      <c r="A1761" s="32"/>
      <c r="B1761" s="51">
        <v>25</v>
      </c>
      <c r="C1761" s="35" t="s">
        <v>1830</v>
      </c>
      <c r="D1761" s="36" t="s">
        <v>101</v>
      </c>
    </row>
    <row r="1762" spans="1:4" x14ac:dyDescent="0.3">
      <c r="A1762" s="32"/>
      <c r="B1762" s="51">
        <v>25</v>
      </c>
      <c r="C1762" s="35" t="s">
        <v>1831</v>
      </c>
      <c r="D1762" s="36" t="s">
        <v>101</v>
      </c>
    </row>
    <row r="1763" spans="1:4" x14ac:dyDescent="0.3">
      <c r="A1763" s="32"/>
      <c r="B1763" s="51">
        <v>25</v>
      </c>
      <c r="C1763" s="35" t="s">
        <v>1832</v>
      </c>
      <c r="D1763" s="36" t="s">
        <v>101</v>
      </c>
    </row>
    <row r="1764" spans="1:4" x14ac:dyDescent="0.3">
      <c r="A1764" s="32"/>
      <c r="B1764" s="51">
        <v>25</v>
      </c>
      <c r="C1764" s="23" t="s">
        <v>1833</v>
      </c>
      <c r="D1764" s="29" t="s">
        <v>101</v>
      </c>
    </row>
    <row r="1765" spans="1:4" x14ac:dyDescent="0.3">
      <c r="A1765" s="32"/>
      <c r="B1765" s="51">
        <v>25</v>
      </c>
      <c r="C1765" s="23" t="s">
        <v>1834</v>
      </c>
      <c r="D1765" s="29" t="s">
        <v>101</v>
      </c>
    </row>
    <row r="1766" spans="1:4" x14ac:dyDescent="0.3">
      <c r="A1766" s="32"/>
      <c r="B1766" s="51">
        <v>25</v>
      </c>
      <c r="C1766" s="23" t="s">
        <v>1835</v>
      </c>
      <c r="D1766" s="29" t="s">
        <v>101</v>
      </c>
    </row>
    <row r="1767" spans="1:4" x14ac:dyDescent="0.3">
      <c r="A1767" s="32"/>
      <c r="B1767" s="51">
        <v>25</v>
      </c>
      <c r="C1767" s="23" t="s">
        <v>1836</v>
      </c>
      <c r="D1767" s="29" t="s">
        <v>101</v>
      </c>
    </row>
    <row r="1768" spans="1:4" x14ac:dyDescent="0.3">
      <c r="A1768" s="32"/>
      <c r="B1768" s="51">
        <v>25</v>
      </c>
      <c r="C1768" s="23" t="s">
        <v>1837</v>
      </c>
      <c r="D1768" s="29" t="s">
        <v>101</v>
      </c>
    </row>
    <row r="1769" spans="1:4" x14ac:dyDescent="0.3">
      <c r="A1769" s="32"/>
      <c r="B1769" s="51">
        <v>25</v>
      </c>
      <c r="C1769" s="23" t="s">
        <v>1838</v>
      </c>
      <c r="D1769" s="29" t="s">
        <v>101</v>
      </c>
    </row>
    <row r="1770" spans="1:4" x14ac:dyDescent="0.3">
      <c r="A1770" s="32"/>
      <c r="B1770" s="51">
        <v>25</v>
      </c>
      <c r="C1770" s="23" t="s">
        <v>1839</v>
      </c>
      <c r="D1770" s="29" t="s">
        <v>101</v>
      </c>
    </row>
    <row r="1771" spans="1:4" x14ac:dyDescent="0.3">
      <c r="A1771" s="32"/>
      <c r="B1771" s="51">
        <v>25</v>
      </c>
      <c r="C1771" s="23" t="s">
        <v>1840</v>
      </c>
      <c r="D1771" s="29" t="s">
        <v>101</v>
      </c>
    </row>
    <row r="1772" spans="1:4" x14ac:dyDescent="0.3">
      <c r="A1772" s="32"/>
      <c r="B1772" s="51">
        <v>25</v>
      </c>
      <c r="C1772" s="23" t="s">
        <v>1841</v>
      </c>
      <c r="D1772" s="29" t="s">
        <v>101</v>
      </c>
    </row>
    <row r="1773" spans="1:4" x14ac:dyDescent="0.3">
      <c r="A1773" s="32"/>
      <c r="B1773" s="51">
        <v>25</v>
      </c>
      <c r="C1773" s="23" t="s">
        <v>1842</v>
      </c>
      <c r="D1773" s="29" t="s">
        <v>101</v>
      </c>
    </row>
    <row r="1774" spans="1:4" x14ac:dyDescent="0.3">
      <c r="A1774" s="32"/>
      <c r="B1774" s="51">
        <v>25</v>
      </c>
      <c r="C1774" s="23" t="s">
        <v>1843</v>
      </c>
      <c r="D1774" s="29" t="s">
        <v>101</v>
      </c>
    </row>
    <row r="1775" spans="1:4" x14ac:dyDescent="0.3">
      <c r="A1775" s="32"/>
      <c r="B1775" s="51">
        <v>25</v>
      </c>
      <c r="C1775" s="23" t="s">
        <v>1844</v>
      </c>
      <c r="D1775" s="29" t="s">
        <v>101</v>
      </c>
    </row>
    <row r="1776" spans="1:4" x14ac:dyDescent="0.3">
      <c r="A1776" s="32"/>
      <c r="B1776" s="51">
        <v>25</v>
      </c>
      <c r="C1776" s="23" t="s">
        <v>1845</v>
      </c>
      <c r="D1776" s="29" t="s">
        <v>101</v>
      </c>
    </row>
    <row r="1777" spans="1:4" x14ac:dyDescent="0.3">
      <c r="A1777" s="32"/>
      <c r="B1777" s="51">
        <v>25</v>
      </c>
      <c r="C1777" s="23" t="s">
        <v>1846</v>
      </c>
      <c r="D1777" s="29" t="s">
        <v>101</v>
      </c>
    </row>
    <row r="1778" spans="1:4" x14ac:dyDescent="0.3">
      <c r="A1778" s="32"/>
      <c r="B1778" s="51">
        <v>25</v>
      </c>
      <c r="C1778" s="23" t="s">
        <v>1847</v>
      </c>
      <c r="D1778" s="29" t="s">
        <v>101</v>
      </c>
    </row>
    <row r="1779" spans="1:4" x14ac:dyDescent="0.3">
      <c r="A1779" s="32"/>
      <c r="B1779" s="51">
        <v>25</v>
      </c>
      <c r="C1779" s="23" t="s">
        <v>1848</v>
      </c>
      <c r="D1779" s="29" t="s">
        <v>101</v>
      </c>
    </row>
    <row r="1780" spans="1:4" x14ac:dyDescent="0.3">
      <c r="A1780" s="32"/>
      <c r="B1780" s="51">
        <v>25</v>
      </c>
      <c r="C1780" s="23" t="s">
        <v>1849</v>
      </c>
      <c r="D1780" s="29" t="s">
        <v>101</v>
      </c>
    </row>
    <row r="1781" spans="1:4" x14ac:dyDescent="0.3">
      <c r="A1781" s="32"/>
      <c r="B1781" s="51">
        <v>25</v>
      </c>
      <c r="C1781" s="23" t="s">
        <v>1850</v>
      </c>
      <c r="D1781" s="29" t="s">
        <v>101</v>
      </c>
    </row>
    <row r="1782" spans="1:4" x14ac:dyDescent="0.3">
      <c r="A1782" s="32"/>
      <c r="B1782" s="51">
        <v>25</v>
      </c>
      <c r="C1782" s="23" t="s">
        <v>1851</v>
      </c>
      <c r="D1782" s="29" t="s">
        <v>101</v>
      </c>
    </row>
    <row r="1783" spans="1:4" x14ac:dyDescent="0.3">
      <c r="A1783" s="32"/>
      <c r="B1783" s="51">
        <v>25</v>
      </c>
      <c r="C1783" s="23" t="s">
        <v>1852</v>
      </c>
      <c r="D1783" s="29" t="s">
        <v>101</v>
      </c>
    </row>
    <row r="1784" spans="1:4" x14ac:dyDescent="0.3">
      <c r="A1784" s="32"/>
      <c r="B1784" s="51">
        <v>25</v>
      </c>
      <c r="C1784" s="23" t="s">
        <v>1853</v>
      </c>
      <c r="D1784" s="29" t="s">
        <v>101</v>
      </c>
    </row>
    <row r="1785" spans="1:4" x14ac:dyDescent="0.3">
      <c r="A1785" s="32"/>
      <c r="B1785" s="51">
        <v>25</v>
      </c>
      <c r="C1785" s="23" t="s">
        <v>1854</v>
      </c>
      <c r="D1785" s="29" t="s">
        <v>101</v>
      </c>
    </row>
    <row r="1786" spans="1:4" x14ac:dyDescent="0.3">
      <c r="A1786" s="32"/>
      <c r="B1786" s="51">
        <v>25</v>
      </c>
      <c r="C1786" s="23" t="s">
        <v>1855</v>
      </c>
      <c r="D1786" s="29" t="s">
        <v>101</v>
      </c>
    </row>
    <row r="1787" spans="1:4" x14ac:dyDescent="0.3">
      <c r="A1787" s="32"/>
      <c r="B1787" s="51">
        <v>25</v>
      </c>
      <c r="C1787" s="23" t="s">
        <v>1856</v>
      </c>
      <c r="D1787" s="29" t="s">
        <v>101</v>
      </c>
    </row>
    <row r="1788" spans="1:4" x14ac:dyDescent="0.3">
      <c r="A1788" s="32"/>
      <c r="B1788" s="51">
        <v>25</v>
      </c>
      <c r="C1788" s="23" t="s">
        <v>1857</v>
      </c>
      <c r="D1788" s="29" t="s">
        <v>101</v>
      </c>
    </row>
    <row r="1789" spans="1:4" x14ac:dyDescent="0.3">
      <c r="A1789" s="32"/>
      <c r="B1789" s="51">
        <v>25</v>
      </c>
      <c r="C1789" s="23" t="s">
        <v>1858</v>
      </c>
      <c r="D1789" s="29" t="s">
        <v>101</v>
      </c>
    </row>
    <row r="1790" spans="1:4" x14ac:dyDescent="0.3">
      <c r="A1790" s="32"/>
      <c r="B1790" s="51">
        <v>25</v>
      </c>
      <c r="C1790" s="23" t="s">
        <v>1859</v>
      </c>
      <c r="D1790" s="29" t="s">
        <v>101</v>
      </c>
    </row>
    <row r="1791" spans="1:4" x14ac:dyDescent="0.3">
      <c r="A1791" s="32"/>
      <c r="B1791" s="51">
        <v>25</v>
      </c>
      <c r="C1791" s="23" t="s">
        <v>1860</v>
      </c>
      <c r="D1791" s="29" t="s">
        <v>101</v>
      </c>
    </row>
    <row r="1792" spans="1:4" x14ac:dyDescent="0.3">
      <c r="A1792" s="32"/>
      <c r="B1792" s="51">
        <v>25</v>
      </c>
      <c r="C1792" s="35" t="s">
        <v>1861</v>
      </c>
      <c r="D1792" s="36" t="s">
        <v>101</v>
      </c>
    </row>
    <row r="1793" spans="1:4" x14ac:dyDescent="0.3">
      <c r="A1793" s="32"/>
      <c r="B1793" s="51">
        <v>25</v>
      </c>
      <c r="C1793" s="23" t="s">
        <v>1862</v>
      </c>
      <c r="D1793" s="29" t="s">
        <v>101</v>
      </c>
    </row>
    <row r="1794" spans="1:4" x14ac:dyDescent="0.3">
      <c r="A1794" s="32"/>
      <c r="B1794" s="51">
        <v>25</v>
      </c>
      <c r="C1794" s="35" t="s">
        <v>1863</v>
      </c>
      <c r="D1794" s="36" t="s">
        <v>101</v>
      </c>
    </row>
    <row r="1795" spans="1:4" x14ac:dyDescent="0.3">
      <c r="A1795" s="32"/>
      <c r="B1795" s="51">
        <v>25</v>
      </c>
      <c r="C1795" s="23" t="s">
        <v>1864</v>
      </c>
      <c r="D1795" s="29" t="s">
        <v>101</v>
      </c>
    </row>
    <row r="1796" spans="1:4" x14ac:dyDescent="0.3">
      <c r="A1796" s="32"/>
      <c r="B1796" s="51">
        <v>25</v>
      </c>
      <c r="C1796" s="23" t="s">
        <v>1865</v>
      </c>
      <c r="D1796" s="29" t="s">
        <v>101</v>
      </c>
    </row>
    <row r="1797" spans="1:4" x14ac:dyDescent="0.3">
      <c r="A1797" s="32"/>
      <c r="B1797" s="51">
        <v>25</v>
      </c>
      <c r="C1797" s="23" t="s">
        <v>1866</v>
      </c>
      <c r="D1797" s="29" t="s">
        <v>101</v>
      </c>
    </row>
    <row r="1798" spans="1:4" x14ac:dyDescent="0.3">
      <c r="A1798" s="32"/>
      <c r="B1798" s="51">
        <v>25</v>
      </c>
      <c r="C1798" s="23" t="s">
        <v>1867</v>
      </c>
      <c r="D1798" s="29" t="s">
        <v>101</v>
      </c>
    </row>
    <row r="1799" spans="1:4" x14ac:dyDescent="0.3">
      <c r="A1799" s="32"/>
      <c r="B1799" s="51">
        <v>25</v>
      </c>
      <c r="C1799" s="23" t="s">
        <v>1868</v>
      </c>
      <c r="D1799" s="29" t="s">
        <v>101</v>
      </c>
    </row>
    <row r="1800" spans="1:4" x14ac:dyDescent="0.3">
      <c r="A1800" s="32"/>
      <c r="B1800" s="51">
        <v>25</v>
      </c>
      <c r="C1800" s="23" t="s">
        <v>1869</v>
      </c>
      <c r="D1800" s="29" t="s">
        <v>101</v>
      </c>
    </row>
    <row r="1801" spans="1:4" x14ac:dyDescent="0.3">
      <c r="A1801" s="32"/>
      <c r="B1801" s="51">
        <v>25</v>
      </c>
      <c r="C1801" s="23" t="s">
        <v>1870</v>
      </c>
      <c r="D1801" s="29" t="s">
        <v>101</v>
      </c>
    </row>
    <row r="1802" spans="1:4" x14ac:dyDescent="0.3">
      <c r="A1802" s="32"/>
      <c r="B1802" s="51">
        <v>25</v>
      </c>
      <c r="C1802" s="23" t="s">
        <v>1871</v>
      </c>
      <c r="D1802" s="29" t="s">
        <v>101</v>
      </c>
    </row>
    <row r="1803" spans="1:4" x14ac:dyDescent="0.3">
      <c r="A1803" s="32"/>
      <c r="B1803" s="51">
        <v>25</v>
      </c>
      <c r="C1803" s="23" t="s">
        <v>1872</v>
      </c>
      <c r="D1803" s="29" t="s">
        <v>101</v>
      </c>
    </row>
    <row r="1804" spans="1:4" x14ac:dyDescent="0.3">
      <c r="A1804" s="32"/>
      <c r="B1804" s="51">
        <v>25</v>
      </c>
      <c r="C1804" s="23" t="s">
        <v>1873</v>
      </c>
      <c r="D1804" s="29" t="s">
        <v>101</v>
      </c>
    </row>
    <row r="1805" spans="1:4" x14ac:dyDescent="0.3">
      <c r="A1805" s="32"/>
      <c r="B1805" s="51">
        <v>25</v>
      </c>
      <c r="C1805" s="23" t="s">
        <v>1874</v>
      </c>
      <c r="D1805" s="29" t="s">
        <v>101</v>
      </c>
    </row>
    <row r="1806" spans="1:4" x14ac:dyDescent="0.3">
      <c r="A1806" s="32"/>
      <c r="B1806" s="51">
        <v>25</v>
      </c>
      <c r="C1806" s="23" t="s">
        <v>1875</v>
      </c>
      <c r="D1806" s="29" t="s">
        <v>101</v>
      </c>
    </row>
    <row r="1807" spans="1:4" x14ac:dyDescent="0.3">
      <c r="A1807" s="32"/>
      <c r="B1807" s="51">
        <v>25</v>
      </c>
      <c r="C1807" s="23" t="s">
        <v>1876</v>
      </c>
      <c r="D1807" s="29" t="s">
        <v>101</v>
      </c>
    </row>
    <row r="1808" spans="1:4" x14ac:dyDescent="0.3">
      <c r="A1808" s="32"/>
      <c r="B1808" s="51">
        <v>25</v>
      </c>
      <c r="C1808" s="23" t="s">
        <v>1877</v>
      </c>
      <c r="D1808" s="29" t="s">
        <v>101</v>
      </c>
    </row>
    <row r="1809" spans="1:4" x14ac:dyDescent="0.3">
      <c r="A1809" s="32"/>
      <c r="B1809" s="51">
        <v>25</v>
      </c>
      <c r="C1809" s="23" t="s">
        <v>1878</v>
      </c>
      <c r="D1809" s="29" t="s">
        <v>101</v>
      </c>
    </row>
    <row r="1810" spans="1:4" x14ac:dyDescent="0.3">
      <c r="A1810" s="32"/>
      <c r="B1810" s="51">
        <v>25</v>
      </c>
      <c r="C1810" s="23" t="s">
        <v>1879</v>
      </c>
      <c r="D1810" s="29" t="s">
        <v>101</v>
      </c>
    </row>
    <row r="1811" spans="1:4" x14ac:dyDescent="0.3">
      <c r="A1811" s="32"/>
      <c r="B1811" s="51">
        <v>25</v>
      </c>
      <c r="C1811" s="23" t="s">
        <v>1880</v>
      </c>
      <c r="D1811" s="29" t="s">
        <v>101</v>
      </c>
    </row>
    <row r="1812" spans="1:4" x14ac:dyDescent="0.3">
      <c r="A1812" s="32"/>
      <c r="B1812" s="51">
        <v>25</v>
      </c>
      <c r="C1812" s="23" t="s">
        <v>1881</v>
      </c>
      <c r="D1812" s="29" t="s">
        <v>101</v>
      </c>
    </row>
    <row r="1813" spans="1:4" x14ac:dyDescent="0.3">
      <c r="A1813" s="32"/>
      <c r="B1813" s="51">
        <v>25</v>
      </c>
      <c r="C1813" s="23" t="s">
        <v>1882</v>
      </c>
      <c r="D1813" s="29" t="s">
        <v>101</v>
      </c>
    </row>
    <row r="1814" spans="1:4" x14ac:dyDescent="0.3">
      <c r="A1814" s="32"/>
      <c r="B1814" s="51">
        <v>25</v>
      </c>
      <c r="C1814" s="23" t="s">
        <v>1883</v>
      </c>
      <c r="D1814" s="29" t="s">
        <v>101</v>
      </c>
    </row>
    <row r="1815" spans="1:4" x14ac:dyDescent="0.3">
      <c r="A1815" s="32"/>
      <c r="B1815" s="51">
        <v>25</v>
      </c>
      <c r="C1815" s="23" t="s">
        <v>1884</v>
      </c>
      <c r="D1815" s="29" t="s">
        <v>101</v>
      </c>
    </row>
    <row r="1816" spans="1:4" x14ac:dyDescent="0.3">
      <c r="A1816" s="32"/>
      <c r="B1816" s="51">
        <v>25</v>
      </c>
      <c r="C1816" s="23" t="s">
        <v>1885</v>
      </c>
      <c r="D1816" s="29" t="s">
        <v>101</v>
      </c>
    </row>
    <row r="1817" spans="1:4" x14ac:dyDescent="0.3">
      <c r="A1817" s="32"/>
      <c r="B1817" s="51">
        <v>25</v>
      </c>
      <c r="C1817" s="23" t="s">
        <v>1886</v>
      </c>
      <c r="D1817" s="29" t="s">
        <v>101</v>
      </c>
    </row>
    <row r="1818" spans="1:4" x14ac:dyDescent="0.3">
      <c r="A1818" s="32"/>
      <c r="B1818" s="51">
        <v>25</v>
      </c>
      <c r="C1818" s="23" t="s">
        <v>1887</v>
      </c>
      <c r="D1818" s="29" t="s">
        <v>101</v>
      </c>
    </row>
    <row r="1819" spans="1:4" x14ac:dyDescent="0.3">
      <c r="A1819" s="32"/>
      <c r="B1819" s="51">
        <v>25</v>
      </c>
      <c r="C1819" s="23" t="s">
        <v>1888</v>
      </c>
      <c r="D1819" s="29" t="s">
        <v>101</v>
      </c>
    </row>
    <row r="1820" spans="1:4" x14ac:dyDescent="0.3">
      <c r="A1820" s="32"/>
      <c r="B1820" s="51">
        <v>25</v>
      </c>
      <c r="C1820" s="23" t="s">
        <v>1889</v>
      </c>
      <c r="D1820" s="29" t="s">
        <v>101</v>
      </c>
    </row>
    <row r="1821" spans="1:4" x14ac:dyDescent="0.3">
      <c r="A1821" s="32"/>
      <c r="B1821" s="51">
        <v>25</v>
      </c>
      <c r="C1821" s="23" t="s">
        <v>1890</v>
      </c>
      <c r="D1821" s="29" t="s">
        <v>101</v>
      </c>
    </row>
    <row r="1822" spans="1:4" x14ac:dyDescent="0.3">
      <c r="A1822" s="32"/>
      <c r="B1822" s="51">
        <v>25</v>
      </c>
      <c r="C1822" s="23" t="s">
        <v>1891</v>
      </c>
      <c r="D1822" s="29" t="s">
        <v>101</v>
      </c>
    </row>
    <row r="1823" spans="1:4" x14ac:dyDescent="0.3">
      <c r="A1823" s="32"/>
      <c r="B1823" s="51">
        <v>25</v>
      </c>
      <c r="C1823" s="23" t="s">
        <v>1892</v>
      </c>
      <c r="D1823" s="29" t="s">
        <v>101</v>
      </c>
    </row>
    <row r="1824" spans="1:4" x14ac:dyDescent="0.3">
      <c r="A1824" s="32"/>
      <c r="B1824" s="51">
        <v>25</v>
      </c>
      <c r="C1824" s="23" t="s">
        <v>1893</v>
      </c>
      <c r="D1824" s="29" t="s">
        <v>101</v>
      </c>
    </row>
    <row r="1825" spans="1:4" x14ac:dyDescent="0.3">
      <c r="A1825" s="32"/>
      <c r="B1825" s="51">
        <v>25</v>
      </c>
      <c r="C1825" s="23" t="s">
        <v>1894</v>
      </c>
      <c r="D1825" s="29" t="s">
        <v>101</v>
      </c>
    </row>
    <row r="1826" spans="1:4" x14ac:dyDescent="0.3">
      <c r="A1826" s="32"/>
      <c r="B1826" s="51">
        <v>25</v>
      </c>
      <c r="C1826" s="23" t="s">
        <v>1895</v>
      </c>
      <c r="D1826" s="29" t="s">
        <v>101</v>
      </c>
    </row>
    <row r="1827" spans="1:4" x14ac:dyDescent="0.3">
      <c r="A1827" s="32"/>
      <c r="B1827" s="51">
        <v>25</v>
      </c>
      <c r="C1827" s="23" t="s">
        <v>1896</v>
      </c>
      <c r="D1827" s="29" t="s">
        <v>101</v>
      </c>
    </row>
    <row r="1828" spans="1:4" x14ac:dyDescent="0.3">
      <c r="A1828" s="32"/>
      <c r="B1828" s="51">
        <v>25</v>
      </c>
      <c r="C1828" s="23" t="s">
        <v>1897</v>
      </c>
      <c r="D1828" s="29" t="s">
        <v>101</v>
      </c>
    </row>
    <row r="1829" spans="1:4" x14ac:dyDescent="0.3">
      <c r="A1829" s="32"/>
      <c r="B1829" s="51">
        <v>25</v>
      </c>
      <c r="C1829" s="23" t="s">
        <v>1898</v>
      </c>
      <c r="D1829" s="29" t="s">
        <v>101</v>
      </c>
    </row>
    <row r="1830" spans="1:4" x14ac:dyDescent="0.3">
      <c r="A1830" s="32"/>
      <c r="B1830" s="51">
        <v>25</v>
      </c>
      <c r="C1830" s="23" t="s">
        <v>1899</v>
      </c>
      <c r="D1830" s="29" t="s">
        <v>101</v>
      </c>
    </row>
    <row r="1831" spans="1:4" x14ac:dyDescent="0.3">
      <c r="A1831" s="32"/>
      <c r="B1831" s="51">
        <v>25</v>
      </c>
      <c r="C1831" s="23" t="s">
        <v>1900</v>
      </c>
      <c r="D1831" s="29" t="s">
        <v>101</v>
      </c>
    </row>
    <row r="1832" spans="1:4" x14ac:dyDescent="0.3">
      <c r="A1832" s="32"/>
      <c r="B1832" s="51">
        <v>25</v>
      </c>
      <c r="C1832" s="23" t="s">
        <v>1901</v>
      </c>
      <c r="D1832" s="29" t="s">
        <v>101</v>
      </c>
    </row>
    <row r="1833" spans="1:4" x14ac:dyDescent="0.3">
      <c r="A1833" s="32"/>
      <c r="B1833" s="51">
        <v>25</v>
      </c>
      <c r="C1833" s="23" t="s">
        <v>1902</v>
      </c>
      <c r="D1833" s="29" t="s">
        <v>101</v>
      </c>
    </row>
    <row r="1834" spans="1:4" x14ac:dyDescent="0.3">
      <c r="A1834" s="32"/>
      <c r="B1834" s="51">
        <v>25</v>
      </c>
      <c r="C1834" s="35" t="s">
        <v>1903</v>
      </c>
      <c r="D1834" s="36" t="s">
        <v>101</v>
      </c>
    </row>
    <row r="1835" spans="1:4" x14ac:dyDescent="0.3">
      <c r="A1835" s="32"/>
      <c r="B1835" s="51">
        <v>25</v>
      </c>
      <c r="C1835" s="23" t="s">
        <v>1904</v>
      </c>
      <c r="D1835" s="29" t="s">
        <v>101</v>
      </c>
    </row>
    <row r="1836" spans="1:4" x14ac:dyDescent="0.3">
      <c r="A1836" s="32"/>
      <c r="B1836" s="51">
        <v>25</v>
      </c>
      <c r="C1836" s="23" t="s">
        <v>1905</v>
      </c>
      <c r="D1836" s="29" t="s">
        <v>101</v>
      </c>
    </row>
    <row r="1837" spans="1:4" x14ac:dyDescent="0.3">
      <c r="A1837" s="32"/>
      <c r="B1837" s="51">
        <v>25</v>
      </c>
      <c r="C1837" s="35" t="s">
        <v>1906</v>
      </c>
      <c r="D1837" s="36" t="s">
        <v>101</v>
      </c>
    </row>
    <row r="1838" spans="1:4" x14ac:dyDescent="0.3">
      <c r="A1838" s="32"/>
      <c r="B1838" s="51">
        <v>25</v>
      </c>
      <c r="C1838" s="23" t="s">
        <v>1907</v>
      </c>
      <c r="D1838" s="29" t="s">
        <v>101</v>
      </c>
    </row>
    <row r="1839" spans="1:4" x14ac:dyDescent="0.3">
      <c r="A1839" s="32"/>
      <c r="B1839" s="51">
        <v>25</v>
      </c>
      <c r="C1839" s="23" t="s">
        <v>1908</v>
      </c>
      <c r="D1839" s="29" t="s">
        <v>101</v>
      </c>
    </row>
    <row r="1840" spans="1:4" x14ac:dyDescent="0.3">
      <c r="A1840" s="32"/>
      <c r="B1840" s="51">
        <v>25</v>
      </c>
      <c r="C1840" s="23" t="s">
        <v>1909</v>
      </c>
      <c r="D1840" s="29" t="s">
        <v>101</v>
      </c>
    </row>
    <row r="1841" spans="1:4" x14ac:dyDescent="0.3">
      <c r="A1841" s="32"/>
      <c r="B1841" s="51">
        <v>25</v>
      </c>
      <c r="C1841" s="23" t="s">
        <v>1910</v>
      </c>
      <c r="D1841" s="29" t="s">
        <v>101</v>
      </c>
    </row>
    <row r="1842" spans="1:4" x14ac:dyDescent="0.3">
      <c r="A1842" s="32"/>
      <c r="B1842" s="51">
        <v>25</v>
      </c>
      <c r="C1842" s="23" t="s">
        <v>1911</v>
      </c>
      <c r="D1842" s="29" t="s">
        <v>101</v>
      </c>
    </row>
    <row r="1843" spans="1:4" x14ac:dyDescent="0.3">
      <c r="A1843" s="32"/>
      <c r="B1843" s="51">
        <v>25</v>
      </c>
      <c r="C1843" s="23" t="s">
        <v>1912</v>
      </c>
      <c r="D1843" s="29" t="s">
        <v>101</v>
      </c>
    </row>
    <row r="1844" spans="1:4" x14ac:dyDescent="0.3">
      <c r="A1844" s="32"/>
      <c r="B1844" s="51">
        <v>25</v>
      </c>
      <c r="C1844" s="23" t="s">
        <v>1913</v>
      </c>
      <c r="D1844" s="29" t="s">
        <v>101</v>
      </c>
    </row>
    <row r="1845" spans="1:4" x14ac:dyDescent="0.3">
      <c r="A1845" s="32"/>
      <c r="B1845" s="51">
        <v>25</v>
      </c>
      <c r="C1845" s="23" t="s">
        <v>1914</v>
      </c>
      <c r="D1845" s="29" t="s">
        <v>101</v>
      </c>
    </row>
    <row r="1846" spans="1:4" x14ac:dyDescent="0.3">
      <c r="A1846" s="32"/>
      <c r="B1846" s="51">
        <v>25</v>
      </c>
      <c r="C1846" s="23" t="s">
        <v>1915</v>
      </c>
      <c r="D1846" s="29" t="s">
        <v>101</v>
      </c>
    </row>
    <row r="1847" spans="1:4" x14ac:dyDescent="0.3">
      <c r="A1847" s="32"/>
      <c r="B1847" s="51">
        <v>25</v>
      </c>
      <c r="C1847" s="23" t="s">
        <v>1916</v>
      </c>
      <c r="D1847" s="29" t="s">
        <v>101</v>
      </c>
    </row>
    <row r="1848" spans="1:4" x14ac:dyDescent="0.3">
      <c r="A1848" s="32"/>
      <c r="B1848" s="51">
        <v>25</v>
      </c>
      <c r="C1848" s="23" t="s">
        <v>1917</v>
      </c>
      <c r="D1848" s="29" t="s">
        <v>101</v>
      </c>
    </row>
    <row r="1849" spans="1:4" x14ac:dyDescent="0.3">
      <c r="A1849" s="32"/>
      <c r="B1849" s="51">
        <v>25</v>
      </c>
      <c r="C1849" s="23" t="s">
        <v>1918</v>
      </c>
      <c r="D1849" s="29" t="s">
        <v>101</v>
      </c>
    </row>
    <row r="1850" spans="1:4" x14ac:dyDescent="0.3">
      <c r="A1850" s="32"/>
      <c r="B1850" s="51">
        <v>25</v>
      </c>
      <c r="C1850" s="23" t="s">
        <v>1919</v>
      </c>
      <c r="D1850" s="29" t="s">
        <v>101</v>
      </c>
    </row>
    <row r="1851" spans="1:4" x14ac:dyDescent="0.3">
      <c r="A1851" s="32"/>
      <c r="B1851" s="51">
        <v>25</v>
      </c>
      <c r="C1851" s="23" t="s">
        <v>1920</v>
      </c>
      <c r="D1851" s="29" t="s">
        <v>101</v>
      </c>
    </row>
    <row r="1852" spans="1:4" x14ac:dyDescent="0.3">
      <c r="A1852" s="32"/>
      <c r="B1852" s="51">
        <v>25</v>
      </c>
      <c r="C1852" s="23" t="s">
        <v>1921</v>
      </c>
      <c r="D1852" s="29" t="s">
        <v>101</v>
      </c>
    </row>
    <row r="1853" spans="1:4" x14ac:dyDescent="0.3">
      <c r="A1853" s="32"/>
      <c r="B1853" s="51">
        <v>25</v>
      </c>
      <c r="C1853" s="23" t="s">
        <v>1922</v>
      </c>
      <c r="D1853" s="29" t="s">
        <v>101</v>
      </c>
    </row>
    <row r="1854" spans="1:4" x14ac:dyDescent="0.3">
      <c r="A1854" s="32"/>
      <c r="B1854" s="51">
        <v>25</v>
      </c>
      <c r="C1854" s="23" t="s">
        <v>1923</v>
      </c>
      <c r="D1854" s="29" t="s">
        <v>101</v>
      </c>
    </row>
    <row r="1855" spans="1:4" x14ac:dyDescent="0.3">
      <c r="A1855" s="32"/>
      <c r="B1855" s="51">
        <v>25</v>
      </c>
      <c r="C1855" s="23" t="s">
        <v>1924</v>
      </c>
      <c r="D1855" s="29" t="s">
        <v>101</v>
      </c>
    </row>
    <row r="1856" spans="1:4" x14ac:dyDescent="0.3">
      <c r="A1856" s="32"/>
      <c r="B1856" s="51">
        <v>25</v>
      </c>
      <c r="C1856" s="23" t="s">
        <v>1925</v>
      </c>
      <c r="D1856" s="29" t="s">
        <v>101</v>
      </c>
    </row>
    <row r="1857" spans="1:4" x14ac:dyDescent="0.3">
      <c r="A1857" s="32"/>
      <c r="B1857" s="51">
        <v>25</v>
      </c>
      <c r="C1857" s="23" t="s">
        <v>1926</v>
      </c>
      <c r="D1857" s="29" t="s">
        <v>101</v>
      </c>
    </row>
  </sheetData>
  <autoFilter ref="A1:A1857" xr:uid="{01A31208-C08A-4470-85A8-D13D2B7A8347}"/>
  <pageMargins left="0.23622047244094491" right="0.23622047244094491" top="0.74803149606299213" bottom="0.74803149606299213" header="0.31496062992125984" footer="0.31496062992125984"/>
  <pageSetup fitToHeight="0" orientation="portrait" r:id="rId1"/>
  <headerFooter>
    <oddHeader>&amp;C&amp;A&amp;R&amp;D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D479-B801-4C03-8E7B-93E54C578AF0}">
  <sheetPr>
    <pageSetUpPr fitToPage="1"/>
  </sheetPr>
  <dimension ref="A1:F1745"/>
  <sheetViews>
    <sheetView zoomScale="96" zoomScaleNormal="96" workbookViewId="0">
      <pane xSplit="1" ySplit="6" topLeftCell="B430" activePane="bottomRight" state="frozen"/>
      <selection pane="topRight" activeCell="B1" sqref="B1"/>
      <selection pane="bottomLeft" activeCell="A7" sqref="A7"/>
      <selection pane="bottomRight" activeCell="A19" sqref="A19"/>
    </sheetView>
  </sheetViews>
  <sheetFormatPr baseColWidth="10" defaultRowHeight="18" customHeight="1" x14ac:dyDescent="0.3"/>
  <cols>
    <col min="1" max="1" width="13.6640625" customWidth="1"/>
    <col min="2" max="2" width="8.6640625" style="53" customWidth="1"/>
    <col min="3" max="3" width="70.88671875" customWidth="1"/>
    <col min="4" max="4" width="13.6640625" style="40" customWidth="1"/>
  </cols>
  <sheetData>
    <row r="1" spans="1:6" s="22" customFormat="1" ht="18" customHeight="1" x14ac:dyDescent="0.3">
      <c r="A1" s="30"/>
      <c r="B1" s="47"/>
      <c r="D1" s="27"/>
    </row>
    <row r="2" spans="1:6" s="26" customFormat="1" ht="31.2" customHeight="1" x14ac:dyDescent="0.3">
      <c r="A2" s="33"/>
      <c r="B2" s="44"/>
      <c r="C2" s="37" t="s">
        <v>2507</v>
      </c>
      <c r="D2" s="33"/>
    </row>
    <row r="3" spans="1:6" s="26" customFormat="1" ht="31.2" customHeight="1" x14ac:dyDescent="0.3">
      <c r="A3" s="34"/>
      <c r="B3" s="45"/>
      <c r="C3" s="34" t="s">
        <v>2500</v>
      </c>
      <c r="D3" s="34"/>
    </row>
    <row r="4" spans="1:6" s="26" customFormat="1" ht="31.2" customHeight="1" x14ac:dyDescent="0.3">
      <c r="A4" s="34"/>
      <c r="B4" s="45"/>
      <c r="C4" s="34" t="s">
        <v>2506</v>
      </c>
      <c r="D4" s="34"/>
    </row>
    <row r="5" spans="1:6" s="26" customFormat="1" ht="18" customHeight="1" x14ac:dyDescent="0.3">
      <c r="A5" s="34"/>
      <c r="B5" s="45"/>
      <c r="C5" s="34"/>
      <c r="D5" s="38"/>
    </row>
    <row r="6" spans="1:6" s="22" customFormat="1" ht="21.6" customHeight="1" x14ac:dyDescent="0.3">
      <c r="A6" s="25" t="s">
        <v>2498</v>
      </c>
      <c r="B6" s="25" t="s">
        <v>2505</v>
      </c>
      <c r="C6" s="25" t="s">
        <v>2504</v>
      </c>
      <c r="D6" s="25" t="s">
        <v>2499</v>
      </c>
    </row>
    <row r="7" spans="1:6" ht="18" customHeight="1" x14ac:dyDescent="0.3">
      <c r="A7" s="59" t="str">
        <f>IF(LEN(A8&amp;A9&amp;A10&amp;A11&amp;A12&amp;A13&amp;A14&amp;A15&amp;A16&amp;A17&amp;A18&amp;A19&amp;A20&amp;A21&amp;A22&amp;A23&amp;A24&amp;A25&amp;A26&amp;A27&amp;A28&amp;A29&amp;A30&amp;A31)=0,"","x")</f>
        <v>x</v>
      </c>
      <c r="B7" s="48"/>
      <c r="C7" s="24" t="s">
        <v>99</v>
      </c>
      <c r="D7" s="28"/>
    </row>
    <row r="8" spans="1:6" ht="18" customHeight="1" x14ac:dyDescent="0.3">
      <c r="A8" s="32"/>
      <c r="B8" s="49">
        <v>1</v>
      </c>
      <c r="C8" s="35" t="s">
        <v>1927</v>
      </c>
      <c r="D8" s="36" t="s">
        <v>1928</v>
      </c>
    </row>
    <row r="9" spans="1:6" ht="18" customHeight="1" x14ac:dyDescent="0.3">
      <c r="A9" s="32"/>
      <c r="B9" s="50">
        <v>1</v>
      </c>
      <c r="C9" s="23" t="s">
        <v>1929</v>
      </c>
      <c r="D9" s="29" t="s">
        <v>1928</v>
      </c>
      <c r="F9" s="46"/>
    </row>
    <row r="10" spans="1:6" ht="18" customHeight="1" x14ac:dyDescent="0.3">
      <c r="A10" s="32"/>
      <c r="B10" s="49">
        <v>1</v>
      </c>
      <c r="C10" s="23" t="s">
        <v>1930</v>
      </c>
      <c r="D10" s="29" t="s">
        <v>1928</v>
      </c>
    </row>
    <row r="11" spans="1:6" ht="18" customHeight="1" x14ac:dyDescent="0.3">
      <c r="A11" s="32"/>
      <c r="B11" s="51">
        <v>1</v>
      </c>
      <c r="C11" s="35" t="s">
        <v>1931</v>
      </c>
      <c r="D11" s="36" t="s">
        <v>1928</v>
      </c>
    </row>
    <row r="12" spans="1:6" ht="18" customHeight="1" x14ac:dyDescent="0.3">
      <c r="A12" s="32"/>
      <c r="B12" s="49">
        <v>1</v>
      </c>
      <c r="C12" s="35" t="s">
        <v>1932</v>
      </c>
      <c r="D12" s="36" t="s">
        <v>1928</v>
      </c>
    </row>
    <row r="13" spans="1:6" ht="18" customHeight="1" x14ac:dyDescent="0.3">
      <c r="A13" s="32"/>
      <c r="B13" s="51">
        <v>1</v>
      </c>
      <c r="C13" s="35" t="s">
        <v>1933</v>
      </c>
      <c r="D13" s="36" t="s">
        <v>1928</v>
      </c>
    </row>
    <row r="14" spans="1:6" ht="18" customHeight="1" x14ac:dyDescent="0.3">
      <c r="A14" s="32"/>
      <c r="B14" s="49">
        <v>1</v>
      </c>
      <c r="C14" s="35" t="s">
        <v>1934</v>
      </c>
      <c r="D14" s="36" t="s">
        <v>1928</v>
      </c>
    </row>
    <row r="15" spans="1:6" ht="18" customHeight="1" x14ac:dyDescent="0.3">
      <c r="A15" s="32"/>
      <c r="B15" s="51">
        <v>1</v>
      </c>
      <c r="C15" s="23" t="s">
        <v>1935</v>
      </c>
      <c r="D15" s="29" t="s">
        <v>1928</v>
      </c>
    </row>
    <row r="16" spans="1:6" ht="18" customHeight="1" x14ac:dyDescent="0.3">
      <c r="A16" s="32"/>
      <c r="B16" s="49">
        <v>1</v>
      </c>
      <c r="C16" s="35" t="s">
        <v>1936</v>
      </c>
      <c r="D16" s="36" t="s">
        <v>1928</v>
      </c>
    </row>
    <row r="17" spans="1:4" ht="18" customHeight="1" x14ac:dyDescent="0.3">
      <c r="A17" s="32"/>
      <c r="B17" s="51">
        <v>1</v>
      </c>
      <c r="C17" s="35" t="s">
        <v>1937</v>
      </c>
      <c r="D17" s="36" t="s">
        <v>1928</v>
      </c>
    </row>
    <row r="18" spans="1:4" ht="18" customHeight="1" x14ac:dyDescent="0.3">
      <c r="A18" s="32"/>
      <c r="B18" s="49">
        <v>1</v>
      </c>
      <c r="C18" s="35" t="s">
        <v>1938</v>
      </c>
      <c r="D18" s="36" t="s">
        <v>1928</v>
      </c>
    </row>
    <row r="19" spans="1:4" ht="18" customHeight="1" x14ac:dyDescent="0.3">
      <c r="A19" s="32"/>
      <c r="B19" s="51">
        <v>1</v>
      </c>
      <c r="C19" s="35" t="s">
        <v>1939</v>
      </c>
      <c r="D19" s="36" t="s">
        <v>1928</v>
      </c>
    </row>
    <row r="20" spans="1:4" ht="18" customHeight="1" x14ac:dyDescent="0.3">
      <c r="A20" s="32"/>
      <c r="B20" s="49">
        <v>1</v>
      </c>
      <c r="C20" s="35" t="s">
        <v>1940</v>
      </c>
      <c r="D20" s="36" t="s">
        <v>1928</v>
      </c>
    </row>
    <row r="21" spans="1:4" ht="18" customHeight="1" x14ac:dyDescent="0.3">
      <c r="A21" s="32" t="s">
        <v>2526</v>
      </c>
      <c r="B21" s="51">
        <v>1</v>
      </c>
      <c r="C21" s="23" t="s">
        <v>1941</v>
      </c>
      <c r="D21" s="29" t="s">
        <v>1928</v>
      </c>
    </row>
    <row r="22" spans="1:4" ht="18" customHeight="1" x14ac:dyDescent="0.3">
      <c r="A22" s="32"/>
      <c r="B22" s="49">
        <v>1</v>
      </c>
      <c r="C22" s="23" t="s">
        <v>1942</v>
      </c>
      <c r="D22" s="29" t="s">
        <v>1928</v>
      </c>
    </row>
    <row r="23" spans="1:4" ht="18" customHeight="1" x14ac:dyDescent="0.3">
      <c r="A23" s="32"/>
      <c r="B23" s="51">
        <v>1</v>
      </c>
      <c r="C23" s="23" t="s">
        <v>1943</v>
      </c>
      <c r="D23" s="29" t="s">
        <v>1928</v>
      </c>
    </row>
    <row r="24" spans="1:4" ht="18" customHeight="1" x14ac:dyDescent="0.3">
      <c r="A24" s="32"/>
      <c r="B24" s="49">
        <v>1</v>
      </c>
      <c r="C24" s="23" t="s">
        <v>1944</v>
      </c>
      <c r="D24" s="29" t="s">
        <v>1928</v>
      </c>
    </row>
    <row r="25" spans="1:4" ht="18" customHeight="1" x14ac:dyDescent="0.3">
      <c r="A25" s="32"/>
      <c r="B25" s="51">
        <v>1</v>
      </c>
      <c r="C25" s="23" t="s">
        <v>1945</v>
      </c>
      <c r="D25" s="29" t="s">
        <v>1928</v>
      </c>
    </row>
    <row r="26" spans="1:4" ht="18" customHeight="1" x14ac:dyDescent="0.3">
      <c r="A26" s="32"/>
      <c r="B26" s="49">
        <v>1</v>
      </c>
      <c r="C26" s="23" t="s">
        <v>1946</v>
      </c>
      <c r="D26" s="29" t="s">
        <v>1928</v>
      </c>
    </row>
    <row r="27" spans="1:4" ht="18" customHeight="1" x14ac:dyDescent="0.3">
      <c r="A27" s="32"/>
      <c r="B27" s="51">
        <v>1</v>
      </c>
      <c r="C27" s="23" t="s">
        <v>1947</v>
      </c>
      <c r="D27" s="29" t="s">
        <v>1928</v>
      </c>
    </row>
    <row r="28" spans="1:4" ht="18" customHeight="1" x14ac:dyDescent="0.3">
      <c r="A28" s="32"/>
      <c r="B28" s="49">
        <v>1</v>
      </c>
      <c r="C28" s="23" t="s">
        <v>1948</v>
      </c>
      <c r="D28" s="29" t="s">
        <v>1928</v>
      </c>
    </row>
    <row r="29" spans="1:4" ht="18" customHeight="1" x14ac:dyDescent="0.3">
      <c r="A29" s="32"/>
      <c r="B29" s="51">
        <v>1</v>
      </c>
      <c r="C29" s="23" t="s">
        <v>1949</v>
      </c>
      <c r="D29" s="29" t="s">
        <v>1928</v>
      </c>
    </row>
    <row r="30" spans="1:4" ht="18" customHeight="1" x14ac:dyDescent="0.3">
      <c r="A30" s="32"/>
      <c r="B30" s="49">
        <v>1</v>
      </c>
      <c r="C30" s="23" t="s">
        <v>1950</v>
      </c>
      <c r="D30" s="29" t="s">
        <v>1928</v>
      </c>
    </row>
    <row r="31" spans="1:4" ht="18" customHeight="1" x14ac:dyDescent="0.3">
      <c r="A31" s="32"/>
      <c r="B31" s="51">
        <v>1</v>
      </c>
      <c r="C31" s="23" t="s">
        <v>1951</v>
      </c>
      <c r="D31" s="29" t="s">
        <v>1928</v>
      </c>
    </row>
    <row r="32" spans="1:4" ht="18" customHeight="1" x14ac:dyDescent="0.3">
      <c r="A32" s="32"/>
      <c r="B32" s="51"/>
      <c r="C32" s="21"/>
      <c r="D32" s="39"/>
    </row>
    <row r="33" spans="1:4" ht="18" customHeight="1" x14ac:dyDescent="0.3">
      <c r="A33" s="59" t="str">
        <f>IF(LEN(A34&amp;A35&amp;A36&amp;A37&amp;A38&amp;A39&amp;A40&amp;A41&amp;A42&amp;A43&amp;A44&amp;A45&amp;A46&amp;A47&amp;A48&amp;A49&amp;A50&amp;A51)=0,"","x")</f>
        <v>x</v>
      </c>
      <c r="B33" s="52"/>
      <c r="C33" s="24" t="s">
        <v>181</v>
      </c>
      <c r="D33" s="28"/>
    </row>
    <row r="34" spans="1:4" ht="18" customHeight="1" x14ac:dyDescent="0.3">
      <c r="A34" s="32"/>
      <c r="B34" s="51">
        <v>2</v>
      </c>
      <c r="C34" s="23" t="s">
        <v>1952</v>
      </c>
      <c r="D34" s="29" t="s">
        <v>1928</v>
      </c>
    </row>
    <row r="35" spans="1:4" ht="18" customHeight="1" x14ac:dyDescent="0.3">
      <c r="A35" s="32"/>
      <c r="B35" s="51">
        <v>2</v>
      </c>
      <c r="C35" s="35" t="s">
        <v>1953</v>
      </c>
      <c r="D35" s="36" t="s">
        <v>1928</v>
      </c>
    </row>
    <row r="36" spans="1:4" ht="18" customHeight="1" x14ac:dyDescent="0.3">
      <c r="A36" s="32"/>
      <c r="B36" s="51">
        <v>2</v>
      </c>
      <c r="C36" s="23" t="s">
        <v>1954</v>
      </c>
      <c r="D36" s="29" t="s">
        <v>1928</v>
      </c>
    </row>
    <row r="37" spans="1:4" ht="18" customHeight="1" x14ac:dyDescent="0.3">
      <c r="A37" s="32"/>
      <c r="B37" s="51">
        <v>2</v>
      </c>
      <c r="C37" s="23" t="s">
        <v>1955</v>
      </c>
      <c r="D37" s="29" t="s">
        <v>1928</v>
      </c>
    </row>
    <row r="38" spans="1:4" ht="18" customHeight="1" x14ac:dyDescent="0.3">
      <c r="A38" s="32"/>
      <c r="B38" s="51">
        <v>2</v>
      </c>
      <c r="C38" s="35" t="s">
        <v>1956</v>
      </c>
      <c r="D38" s="36" t="s">
        <v>1928</v>
      </c>
    </row>
    <row r="39" spans="1:4" ht="18" customHeight="1" x14ac:dyDescent="0.3">
      <c r="A39" s="32"/>
      <c r="B39" s="51">
        <v>2</v>
      </c>
      <c r="C39" s="23" t="s">
        <v>1957</v>
      </c>
      <c r="D39" s="29" t="s">
        <v>1928</v>
      </c>
    </row>
    <row r="40" spans="1:4" ht="18" customHeight="1" x14ac:dyDescent="0.3">
      <c r="A40" s="32"/>
      <c r="B40" s="51">
        <v>2</v>
      </c>
      <c r="C40" s="35" t="s">
        <v>1958</v>
      </c>
      <c r="D40" s="36" t="s">
        <v>1928</v>
      </c>
    </row>
    <row r="41" spans="1:4" ht="18" customHeight="1" x14ac:dyDescent="0.3">
      <c r="A41" s="32"/>
      <c r="B41" s="51">
        <v>2</v>
      </c>
      <c r="C41" s="35" t="s">
        <v>1959</v>
      </c>
      <c r="D41" s="36" t="s">
        <v>1928</v>
      </c>
    </row>
    <row r="42" spans="1:4" ht="18" customHeight="1" x14ac:dyDescent="0.3">
      <c r="A42" s="32"/>
      <c r="B42" s="51">
        <v>2</v>
      </c>
      <c r="C42" s="35" t="s">
        <v>1960</v>
      </c>
      <c r="D42" s="36" t="s">
        <v>1928</v>
      </c>
    </row>
    <row r="43" spans="1:4" ht="18" customHeight="1" x14ac:dyDescent="0.3">
      <c r="A43" s="32"/>
      <c r="B43" s="51">
        <v>2</v>
      </c>
      <c r="C43" s="35" t="s">
        <v>1961</v>
      </c>
      <c r="D43" s="36" t="s">
        <v>1928</v>
      </c>
    </row>
    <row r="44" spans="1:4" ht="18" customHeight="1" x14ac:dyDescent="0.3">
      <c r="A44" s="32"/>
      <c r="B44" s="51">
        <v>2</v>
      </c>
      <c r="C44" s="35" t="s">
        <v>1962</v>
      </c>
      <c r="D44" s="36" t="s">
        <v>1928</v>
      </c>
    </row>
    <row r="45" spans="1:4" ht="18" customHeight="1" x14ac:dyDescent="0.3">
      <c r="A45" s="32"/>
      <c r="B45" s="51">
        <v>2</v>
      </c>
      <c r="C45" s="35" t="s">
        <v>1963</v>
      </c>
      <c r="D45" s="36" t="s">
        <v>1928</v>
      </c>
    </row>
    <row r="46" spans="1:4" ht="18" customHeight="1" x14ac:dyDescent="0.3">
      <c r="A46" s="32" t="s">
        <v>2526</v>
      </c>
      <c r="B46" s="51">
        <v>2</v>
      </c>
      <c r="C46" s="23" t="s">
        <v>1964</v>
      </c>
      <c r="D46" s="29" t="s">
        <v>1928</v>
      </c>
    </row>
    <row r="47" spans="1:4" ht="18" customHeight="1" x14ac:dyDescent="0.3">
      <c r="A47" s="32"/>
      <c r="B47" s="51">
        <v>2</v>
      </c>
      <c r="C47" s="23" t="s">
        <v>1965</v>
      </c>
      <c r="D47" s="29" t="s">
        <v>1928</v>
      </c>
    </row>
    <row r="48" spans="1:4" ht="18" customHeight="1" x14ac:dyDescent="0.3">
      <c r="A48" s="32"/>
      <c r="B48" s="51">
        <v>2</v>
      </c>
      <c r="C48" s="23" t="s">
        <v>1966</v>
      </c>
      <c r="D48" s="29" t="s">
        <v>1928</v>
      </c>
    </row>
    <row r="49" spans="1:4" ht="18" customHeight="1" x14ac:dyDescent="0.3">
      <c r="A49" s="32"/>
      <c r="B49" s="51">
        <v>2</v>
      </c>
      <c r="C49" s="23" t="s">
        <v>1967</v>
      </c>
      <c r="D49" s="29" t="s">
        <v>1928</v>
      </c>
    </row>
    <row r="50" spans="1:4" ht="18" customHeight="1" x14ac:dyDescent="0.3">
      <c r="A50" s="32"/>
      <c r="B50" s="51">
        <v>2</v>
      </c>
      <c r="C50" s="23" t="s">
        <v>1968</v>
      </c>
      <c r="D50" s="29" t="s">
        <v>1928</v>
      </c>
    </row>
    <row r="51" spans="1:4" ht="18" customHeight="1" x14ac:dyDescent="0.3">
      <c r="A51" s="32"/>
      <c r="B51" s="51">
        <v>2</v>
      </c>
      <c r="C51" s="23" t="s">
        <v>1969</v>
      </c>
      <c r="D51" s="29" t="s">
        <v>1928</v>
      </c>
    </row>
    <row r="52" spans="1:4" ht="18" customHeight="1" x14ac:dyDescent="0.3">
      <c r="A52" s="32"/>
      <c r="B52" s="51"/>
      <c r="C52" s="21"/>
      <c r="D52" s="39"/>
    </row>
    <row r="53" spans="1:4" ht="18" customHeight="1" x14ac:dyDescent="0.3">
      <c r="A53" s="59" t="str">
        <f>IF(LEN(A54&amp;A55&amp;A56&amp;A57&amp;A58&amp;A59&amp;A60&amp;A61&amp;A62&amp;A63&amp;A64&amp;A65&amp;A66&amp;A67&amp;A68&amp;A69&amp;A70&amp;A71&amp;A72&amp;A73&amp;A74&amp;A75&amp;A76&amp;A77&amp;A78&amp;A79&amp;A80&amp;A81&amp;A82&amp;A83&amp;A84&amp;A85&amp;A86&amp;A87&amp;A88&amp;A89&amp;A90&amp;A92&amp;A93&amp;A94&amp;A95&amp;A96&amp;A97)=0,"","x")</f>
        <v>x</v>
      </c>
      <c r="B53" s="52"/>
      <c r="C53" s="24" t="s">
        <v>248</v>
      </c>
      <c r="D53" s="28"/>
    </row>
    <row r="54" spans="1:4" ht="18" customHeight="1" x14ac:dyDescent="0.3">
      <c r="A54" s="32"/>
      <c r="B54" s="51">
        <v>3</v>
      </c>
      <c r="C54" s="35" t="s">
        <v>1970</v>
      </c>
      <c r="D54" s="36" t="s">
        <v>1928</v>
      </c>
    </row>
    <row r="55" spans="1:4" ht="18" customHeight="1" x14ac:dyDescent="0.3">
      <c r="A55" s="32"/>
      <c r="B55" s="51">
        <v>3</v>
      </c>
      <c r="C55" s="23" t="s">
        <v>1971</v>
      </c>
      <c r="D55" s="29" t="s">
        <v>1928</v>
      </c>
    </row>
    <row r="56" spans="1:4" ht="18" customHeight="1" x14ac:dyDescent="0.3">
      <c r="A56" s="32"/>
      <c r="B56" s="51">
        <v>3</v>
      </c>
      <c r="C56" s="23" t="s">
        <v>1972</v>
      </c>
      <c r="D56" s="29" t="s">
        <v>1928</v>
      </c>
    </row>
    <row r="57" spans="1:4" ht="18" customHeight="1" x14ac:dyDescent="0.3">
      <c r="A57" s="32"/>
      <c r="B57" s="51">
        <v>3</v>
      </c>
      <c r="C57" s="35" t="s">
        <v>1973</v>
      </c>
      <c r="D57" s="36" t="s">
        <v>1928</v>
      </c>
    </row>
    <row r="58" spans="1:4" ht="18" customHeight="1" x14ac:dyDescent="0.3">
      <c r="A58" s="32"/>
      <c r="B58" s="51">
        <v>3</v>
      </c>
      <c r="C58" s="23" t="s">
        <v>1974</v>
      </c>
      <c r="D58" s="29" t="s">
        <v>1928</v>
      </c>
    </row>
    <row r="59" spans="1:4" ht="18" customHeight="1" x14ac:dyDescent="0.3">
      <c r="A59" s="32"/>
      <c r="B59" s="51">
        <v>3</v>
      </c>
      <c r="C59" s="35" t="s">
        <v>1975</v>
      </c>
      <c r="D59" s="36" t="s">
        <v>1928</v>
      </c>
    </row>
    <row r="60" spans="1:4" ht="18" customHeight="1" x14ac:dyDescent="0.3">
      <c r="A60" s="32"/>
      <c r="B60" s="51">
        <v>3</v>
      </c>
      <c r="C60" s="35" t="s">
        <v>1976</v>
      </c>
      <c r="D60" s="36" t="s">
        <v>1928</v>
      </c>
    </row>
    <row r="61" spans="1:4" ht="18" customHeight="1" x14ac:dyDescent="0.3">
      <c r="A61" s="32"/>
      <c r="B61" s="51">
        <v>3</v>
      </c>
      <c r="C61" s="23" t="s">
        <v>1977</v>
      </c>
      <c r="D61" s="29" t="s">
        <v>1928</v>
      </c>
    </row>
    <row r="62" spans="1:4" ht="18" customHeight="1" x14ac:dyDescent="0.3">
      <c r="A62" s="32"/>
      <c r="B62" s="51">
        <v>3</v>
      </c>
      <c r="C62" s="23" t="s">
        <v>1978</v>
      </c>
      <c r="D62" s="29" t="s">
        <v>1928</v>
      </c>
    </row>
    <row r="63" spans="1:4" ht="18" customHeight="1" x14ac:dyDescent="0.3">
      <c r="A63" s="32"/>
      <c r="B63" s="51">
        <v>3</v>
      </c>
      <c r="C63" s="23" t="s">
        <v>1979</v>
      </c>
      <c r="D63" s="29" t="s">
        <v>1928</v>
      </c>
    </row>
    <row r="64" spans="1:4" ht="18" customHeight="1" x14ac:dyDescent="0.3">
      <c r="A64" s="32"/>
      <c r="B64" s="51">
        <v>3</v>
      </c>
      <c r="C64" s="23" t="s">
        <v>1980</v>
      </c>
      <c r="D64" s="29" t="s">
        <v>1928</v>
      </c>
    </row>
    <row r="65" spans="1:4" ht="18" customHeight="1" x14ac:dyDescent="0.3">
      <c r="A65" s="32"/>
      <c r="B65" s="51">
        <v>3</v>
      </c>
      <c r="C65" s="35" t="s">
        <v>1981</v>
      </c>
      <c r="D65" s="36" t="s">
        <v>1928</v>
      </c>
    </row>
    <row r="66" spans="1:4" ht="18" customHeight="1" x14ac:dyDescent="0.3">
      <c r="A66" s="32"/>
      <c r="B66" s="51">
        <v>3</v>
      </c>
      <c r="C66" s="23" t="s">
        <v>1982</v>
      </c>
      <c r="D66" s="29" t="s">
        <v>1928</v>
      </c>
    </row>
    <row r="67" spans="1:4" ht="18" customHeight="1" x14ac:dyDescent="0.3">
      <c r="A67" s="32"/>
      <c r="B67" s="51">
        <v>3</v>
      </c>
      <c r="C67" s="35" t="s">
        <v>1983</v>
      </c>
      <c r="D67" s="36" t="s">
        <v>1928</v>
      </c>
    </row>
    <row r="68" spans="1:4" ht="18" customHeight="1" x14ac:dyDescent="0.3">
      <c r="A68" s="32"/>
      <c r="B68" s="51">
        <v>3</v>
      </c>
      <c r="C68" s="35" t="s">
        <v>1984</v>
      </c>
      <c r="D68" s="36" t="s">
        <v>1928</v>
      </c>
    </row>
    <row r="69" spans="1:4" ht="18" customHeight="1" x14ac:dyDescent="0.3">
      <c r="A69" s="32"/>
      <c r="B69" s="51">
        <v>3</v>
      </c>
      <c r="C69" s="35" t="s">
        <v>1985</v>
      </c>
      <c r="D69" s="36" t="s">
        <v>1928</v>
      </c>
    </row>
    <row r="70" spans="1:4" ht="18" customHeight="1" x14ac:dyDescent="0.3">
      <c r="A70" s="32"/>
      <c r="B70" s="51">
        <v>3</v>
      </c>
      <c r="C70" s="23" t="s">
        <v>1986</v>
      </c>
      <c r="D70" s="29" t="s">
        <v>1928</v>
      </c>
    </row>
    <row r="71" spans="1:4" ht="18" customHeight="1" x14ac:dyDescent="0.3">
      <c r="A71" s="32"/>
      <c r="B71" s="51">
        <v>3</v>
      </c>
      <c r="C71" s="23" t="s">
        <v>1987</v>
      </c>
      <c r="D71" s="29" t="s">
        <v>1928</v>
      </c>
    </row>
    <row r="72" spans="1:4" ht="18" customHeight="1" x14ac:dyDescent="0.3">
      <c r="A72" s="32"/>
      <c r="B72" s="51">
        <v>3</v>
      </c>
      <c r="C72" s="23" t="s">
        <v>1988</v>
      </c>
      <c r="D72" s="29" t="s">
        <v>1928</v>
      </c>
    </row>
    <row r="73" spans="1:4" ht="18" customHeight="1" x14ac:dyDescent="0.3">
      <c r="A73" s="32"/>
      <c r="B73" s="51">
        <v>3</v>
      </c>
      <c r="C73" s="23" t="s">
        <v>1989</v>
      </c>
      <c r="D73" s="29" t="s">
        <v>1928</v>
      </c>
    </row>
    <row r="74" spans="1:4" ht="18" customHeight="1" x14ac:dyDescent="0.3">
      <c r="A74" s="32"/>
      <c r="B74" s="51">
        <v>3</v>
      </c>
      <c r="C74" s="35" t="s">
        <v>1990</v>
      </c>
      <c r="D74" s="36" t="s">
        <v>1928</v>
      </c>
    </row>
    <row r="75" spans="1:4" ht="18" customHeight="1" x14ac:dyDescent="0.3">
      <c r="A75" s="32"/>
      <c r="B75" s="51">
        <v>3</v>
      </c>
      <c r="C75" s="23" t="s">
        <v>1991</v>
      </c>
      <c r="D75" s="29" t="s">
        <v>1928</v>
      </c>
    </row>
    <row r="76" spans="1:4" ht="18" customHeight="1" x14ac:dyDescent="0.3">
      <c r="A76" s="32" t="s">
        <v>2526</v>
      </c>
      <c r="B76" s="51">
        <v>3</v>
      </c>
      <c r="C76" s="23" t="s">
        <v>1992</v>
      </c>
      <c r="D76" s="29" t="s">
        <v>1928</v>
      </c>
    </row>
    <row r="77" spans="1:4" ht="18" customHeight="1" x14ac:dyDescent="0.3">
      <c r="A77" s="32"/>
      <c r="B77" s="51">
        <v>3</v>
      </c>
      <c r="C77" s="35" t="s">
        <v>1993</v>
      </c>
      <c r="D77" s="36" t="s">
        <v>1928</v>
      </c>
    </row>
    <row r="78" spans="1:4" ht="18" customHeight="1" x14ac:dyDescent="0.3">
      <c r="A78" s="32"/>
      <c r="B78" s="51">
        <v>3</v>
      </c>
      <c r="C78" s="23" t="s">
        <v>1994</v>
      </c>
      <c r="D78" s="29" t="s">
        <v>1928</v>
      </c>
    </row>
    <row r="79" spans="1:4" ht="18" customHeight="1" x14ac:dyDescent="0.3">
      <c r="A79" s="32"/>
      <c r="B79" s="51">
        <v>3</v>
      </c>
      <c r="C79" s="23" t="s">
        <v>1995</v>
      </c>
      <c r="D79" s="29" t="s">
        <v>1928</v>
      </c>
    </row>
    <row r="80" spans="1:4" ht="18" customHeight="1" x14ac:dyDescent="0.3">
      <c r="A80" s="32"/>
      <c r="B80" s="51">
        <v>3</v>
      </c>
      <c r="C80" s="35" t="s">
        <v>251</v>
      </c>
      <c r="D80" s="36" t="s">
        <v>1928</v>
      </c>
    </row>
    <row r="81" spans="1:4" ht="18" customHeight="1" x14ac:dyDescent="0.3">
      <c r="A81" s="32"/>
      <c r="B81" s="51">
        <v>3</v>
      </c>
      <c r="C81" s="23" t="s">
        <v>1996</v>
      </c>
      <c r="D81" s="29" t="s">
        <v>1928</v>
      </c>
    </row>
    <row r="82" spans="1:4" ht="18" customHeight="1" x14ac:dyDescent="0.3">
      <c r="A82" s="32"/>
      <c r="B82" s="51">
        <v>3</v>
      </c>
      <c r="C82" s="23" t="s">
        <v>1997</v>
      </c>
      <c r="D82" s="29" t="s">
        <v>1928</v>
      </c>
    </row>
    <row r="83" spans="1:4" ht="18" customHeight="1" x14ac:dyDescent="0.3">
      <c r="A83" s="32"/>
      <c r="B83" s="51">
        <v>3</v>
      </c>
      <c r="C83" s="23" t="s">
        <v>1998</v>
      </c>
      <c r="D83" s="29" t="s">
        <v>1928</v>
      </c>
    </row>
    <row r="84" spans="1:4" ht="18" customHeight="1" x14ac:dyDescent="0.3">
      <c r="A84" s="32"/>
      <c r="B84" s="51">
        <v>3</v>
      </c>
      <c r="C84" s="23" t="s">
        <v>254</v>
      </c>
      <c r="D84" s="29" t="s">
        <v>1928</v>
      </c>
    </row>
    <row r="85" spans="1:4" ht="18" customHeight="1" x14ac:dyDescent="0.3">
      <c r="A85" s="32"/>
      <c r="B85" s="51">
        <v>3</v>
      </c>
      <c r="C85" s="23" t="s">
        <v>1999</v>
      </c>
      <c r="D85" s="29" t="s">
        <v>1928</v>
      </c>
    </row>
    <row r="86" spans="1:4" ht="18" customHeight="1" x14ac:dyDescent="0.3">
      <c r="A86" s="32"/>
      <c r="B86" s="51">
        <v>3</v>
      </c>
      <c r="C86" s="23" t="s">
        <v>2000</v>
      </c>
      <c r="D86" s="29" t="s">
        <v>1928</v>
      </c>
    </row>
    <row r="87" spans="1:4" ht="18" customHeight="1" x14ac:dyDescent="0.3">
      <c r="A87" s="32"/>
      <c r="B87" s="51">
        <v>3</v>
      </c>
      <c r="C87" s="23" t="s">
        <v>2001</v>
      </c>
      <c r="D87" s="29" t="s">
        <v>1928</v>
      </c>
    </row>
    <row r="88" spans="1:4" ht="18" customHeight="1" x14ac:dyDescent="0.3">
      <c r="A88" s="32"/>
      <c r="B88" s="51">
        <v>3</v>
      </c>
      <c r="C88" s="23" t="s">
        <v>2002</v>
      </c>
      <c r="D88" s="29" t="s">
        <v>1928</v>
      </c>
    </row>
    <row r="89" spans="1:4" ht="18" customHeight="1" x14ac:dyDescent="0.3">
      <c r="A89" s="32"/>
      <c r="B89" s="51">
        <v>3</v>
      </c>
      <c r="C89" s="35" t="s">
        <v>2003</v>
      </c>
      <c r="D89" s="36" t="s">
        <v>1928</v>
      </c>
    </row>
    <row r="90" spans="1:4" ht="18" customHeight="1" x14ac:dyDescent="0.3">
      <c r="A90" s="32"/>
      <c r="B90" s="51">
        <v>3</v>
      </c>
      <c r="C90" s="23" t="s">
        <v>2004</v>
      </c>
      <c r="D90" s="29" t="s">
        <v>1928</v>
      </c>
    </row>
    <row r="91" spans="1:4" ht="18" customHeight="1" x14ac:dyDescent="0.3">
      <c r="A91" s="32"/>
      <c r="B91" s="51">
        <v>3</v>
      </c>
      <c r="C91" s="23" t="s">
        <v>2005</v>
      </c>
      <c r="D91" s="29" t="s">
        <v>1928</v>
      </c>
    </row>
    <row r="92" spans="1:4" ht="18" customHeight="1" x14ac:dyDescent="0.3">
      <c r="A92" s="32"/>
      <c r="B92" s="51">
        <v>3</v>
      </c>
      <c r="C92" s="23" t="s">
        <v>2006</v>
      </c>
      <c r="D92" s="29" t="s">
        <v>1928</v>
      </c>
    </row>
    <row r="93" spans="1:4" ht="18" customHeight="1" x14ac:dyDescent="0.3">
      <c r="A93" s="32"/>
      <c r="B93" s="51">
        <v>3</v>
      </c>
      <c r="C93" s="35" t="s">
        <v>2007</v>
      </c>
      <c r="D93" s="36" t="s">
        <v>1928</v>
      </c>
    </row>
    <row r="94" spans="1:4" ht="18" customHeight="1" x14ac:dyDescent="0.3">
      <c r="A94" s="32"/>
      <c r="B94" s="51">
        <v>3</v>
      </c>
      <c r="C94" s="23" t="s">
        <v>2008</v>
      </c>
      <c r="D94" s="29" t="s">
        <v>1928</v>
      </c>
    </row>
    <row r="95" spans="1:4" ht="18" customHeight="1" x14ac:dyDescent="0.3">
      <c r="A95" s="32"/>
      <c r="B95" s="51">
        <v>3</v>
      </c>
      <c r="C95" s="23" t="s">
        <v>2009</v>
      </c>
      <c r="D95" s="29" t="s">
        <v>1928</v>
      </c>
    </row>
    <row r="96" spans="1:4" ht="18" customHeight="1" x14ac:dyDescent="0.3">
      <c r="A96" s="32"/>
      <c r="B96" s="51">
        <v>3</v>
      </c>
      <c r="C96" s="23" t="s">
        <v>2010</v>
      </c>
      <c r="D96" s="29" t="s">
        <v>1928</v>
      </c>
    </row>
    <row r="97" spans="1:4" ht="18" customHeight="1" x14ac:dyDescent="0.3">
      <c r="A97" s="32"/>
      <c r="B97" s="51">
        <v>3</v>
      </c>
      <c r="C97" s="23" t="s">
        <v>2011</v>
      </c>
      <c r="D97" s="29" t="s">
        <v>1928</v>
      </c>
    </row>
    <row r="98" spans="1:4" ht="18" customHeight="1" x14ac:dyDescent="0.3">
      <c r="A98" s="32"/>
      <c r="B98" s="51"/>
      <c r="C98" s="21"/>
      <c r="D98" s="39"/>
    </row>
    <row r="99" spans="1:4" ht="18" customHeight="1" x14ac:dyDescent="0.3">
      <c r="A99" s="59" t="str">
        <f>IF(LEN(A100&amp;A101&amp;A102&amp;A103&amp;A104&amp;A105&amp;A106&amp;A107&amp;A108&amp;A109&amp;A110&amp;A111&amp;A112&amp;A113&amp;A114&amp;A115&amp;A116&amp;A117&amp;A118&amp;A119&amp;A120&amp;A121&amp;A122&amp;A123&amp;A124&amp;A125&amp;A126&amp;A127&amp;A128&amp;A129&amp;A130&amp;A131)=0,"","x")</f>
        <v>x</v>
      </c>
      <c r="B99" s="52"/>
      <c r="C99" s="24" t="s">
        <v>417</v>
      </c>
      <c r="D99" s="28"/>
    </row>
    <row r="100" spans="1:4" ht="18" customHeight="1" x14ac:dyDescent="0.3">
      <c r="A100" s="32"/>
      <c r="B100" s="51">
        <v>4</v>
      </c>
      <c r="C100" s="23" t="s">
        <v>2012</v>
      </c>
      <c r="D100" s="29" t="s">
        <v>1928</v>
      </c>
    </row>
    <row r="101" spans="1:4" ht="18" customHeight="1" x14ac:dyDescent="0.3">
      <c r="A101" s="32"/>
      <c r="B101" s="51">
        <v>4</v>
      </c>
      <c r="C101" s="23" t="s">
        <v>2013</v>
      </c>
      <c r="D101" s="29" t="s">
        <v>1928</v>
      </c>
    </row>
    <row r="102" spans="1:4" ht="18" customHeight="1" x14ac:dyDescent="0.3">
      <c r="A102" s="32"/>
      <c r="B102" s="51">
        <v>4</v>
      </c>
      <c r="C102" s="35" t="s">
        <v>2014</v>
      </c>
      <c r="D102" s="36" t="s">
        <v>1928</v>
      </c>
    </row>
    <row r="103" spans="1:4" ht="18" customHeight="1" x14ac:dyDescent="0.3">
      <c r="A103" s="32"/>
      <c r="B103" s="51">
        <v>4</v>
      </c>
      <c r="C103" s="23" t="s">
        <v>2015</v>
      </c>
      <c r="D103" s="29" t="s">
        <v>1928</v>
      </c>
    </row>
    <row r="104" spans="1:4" ht="18" customHeight="1" x14ac:dyDescent="0.3">
      <c r="A104" s="32"/>
      <c r="B104" s="51">
        <v>4</v>
      </c>
      <c r="C104" s="23" t="s">
        <v>2016</v>
      </c>
      <c r="D104" s="29" t="s">
        <v>1928</v>
      </c>
    </row>
    <row r="105" spans="1:4" ht="18" customHeight="1" x14ac:dyDescent="0.3">
      <c r="A105" s="32"/>
      <c r="B105" s="51">
        <v>4</v>
      </c>
      <c r="C105" s="35" t="s">
        <v>2017</v>
      </c>
      <c r="D105" s="36" t="s">
        <v>1928</v>
      </c>
    </row>
    <row r="106" spans="1:4" ht="18" customHeight="1" x14ac:dyDescent="0.3">
      <c r="A106" s="32"/>
      <c r="B106" s="51">
        <v>4</v>
      </c>
      <c r="C106" s="35" t="s">
        <v>2018</v>
      </c>
      <c r="D106" s="36" t="s">
        <v>1928</v>
      </c>
    </row>
    <row r="107" spans="1:4" ht="18" customHeight="1" x14ac:dyDescent="0.3">
      <c r="A107" s="32"/>
      <c r="B107" s="51">
        <v>4</v>
      </c>
      <c r="C107" s="23" t="s">
        <v>2019</v>
      </c>
      <c r="D107" s="29" t="s">
        <v>1928</v>
      </c>
    </row>
    <row r="108" spans="1:4" ht="18" customHeight="1" x14ac:dyDescent="0.3">
      <c r="A108" s="32"/>
      <c r="B108" s="51">
        <v>4</v>
      </c>
      <c r="C108" s="23" t="s">
        <v>2020</v>
      </c>
      <c r="D108" s="29" t="s">
        <v>1928</v>
      </c>
    </row>
    <row r="109" spans="1:4" ht="18" customHeight="1" x14ac:dyDescent="0.3">
      <c r="A109" s="32"/>
      <c r="B109" s="51">
        <v>4</v>
      </c>
      <c r="C109" s="23" t="s">
        <v>2021</v>
      </c>
      <c r="D109" s="29" t="s">
        <v>1928</v>
      </c>
    </row>
    <row r="110" spans="1:4" ht="18" customHeight="1" x14ac:dyDescent="0.3">
      <c r="A110" s="32"/>
      <c r="B110" s="51">
        <v>4</v>
      </c>
      <c r="C110" s="23" t="s">
        <v>2022</v>
      </c>
      <c r="D110" s="29" t="s">
        <v>1928</v>
      </c>
    </row>
    <row r="111" spans="1:4" ht="18" customHeight="1" x14ac:dyDescent="0.3">
      <c r="A111" s="32"/>
      <c r="B111" s="51">
        <v>4</v>
      </c>
      <c r="C111" s="23" t="s">
        <v>2023</v>
      </c>
      <c r="D111" s="29" t="s">
        <v>1928</v>
      </c>
    </row>
    <row r="112" spans="1:4" ht="18" customHeight="1" x14ac:dyDescent="0.3">
      <c r="A112" s="32"/>
      <c r="B112" s="51">
        <v>4</v>
      </c>
      <c r="C112" s="35" t="s">
        <v>2024</v>
      </c>
      <c r="D112" s="36" t="s">
        <v>1928</v>
      </c>
    </row>
    <row r="113" spans="1:4" ht="18" customHeight="1" x14ac:dyDescent="0.3">
      <c r="A113" s="32"/>
      <c r="B113" s="51">
        <v>4</v>
      </c>
      <c r="C113" s="23" t="s">
        <v>2025</v>
      </c>
      <c r="D113" s="29" t="s">
        <v>1928</v>
      </c>
    </row>
    <row r="114" spans="1:4" ht="18" customHeight="1" x14ac:dyDescent="0.3">
      <c r="A114" s="32"/>
      <c r="B114" s="51">
        <v>4</v>
      </c>
      <c r="C114" s="35" t="s">
        <v>2026</v>
      </c>
      <c r="D114" s="36" t="s">
        <v>1928</v>
      </c>
    </row>
    <row r="115" spans="1:4" ht="18" customHeight="1" x14ac:dyDescent="0.3">
      <c r="A115" s="32"/>
      <c r="B115" s="51">
        <v>4</v>
      </c>
      <c r="C115" s="23" t="s">
        <v>2027</v>
      </c>
      <c r="D115" s="29" t="s">
        <v>1928</v>
      </c>
    </row>
    <row r="116" spans="1:4" ht="18" customHeight="1" x14ac:dyDescent="0.3">
      <c r="A116" s="32"/>
      <c r="B116" s="51">
        <v>4</v>
      </c>
      <c r="C116" s="35" t="s">
        <v>2028</v>
      </c>
      <c r="D116" s="36" t="s">
        <v>1928</v>
      </c>
    </row>
    <row r="117" spans="1:4" ht="18" customHeight="1" x14ac:dyDescent="0.3">
      <c r="A117" s="32"/>
      <c r="B117" s="51">
        <v>4</v>
      </c>
      <c r="C117" s="35" t="s">
        <v>2029</v>
      </c>
      <c r="D117" s="36" t="s">
        <v>1928</v>
      </c>
    </row>
    <row r="118" spans="1:4" ht="18" customHeight="1" x14ac:dyDescent="0.3">
      <c r="A118" s="32"/>
      <c r="B118" s="51">
        <v>4</v>
      </c>
      <c r="C118" s="35" t="s">
        <v>2030</v>
      </c>
      <c r="D118" s="36" t="s">
        <v>1928</v>
      </c>
    </row>
    <row r="119" spans="1:4" ht="18" customHeight="1" x14ac:dyDescent="0.3">
      <c r="A119" s="32"/>
      <c r="B119" s="51">
        <v>4</v>
      </c>
      <c r="C119" s="35" t="s">
        <v>2031</v>
      </c>
      <c r="D119" s="36" t="s">
        <v>1928</v>
      </c>
    </row>
    <row r="120" spans="1:4" ht="18" customHeight="1" x14ac:dyDescent="0.3">
      <c r="A120" s="32"/>
      <c r="B120" s="51">
        <v>4</v>
      </c>
      <c r="C120" s="35" t="s">
        <v>2032</v>
      </c>
      <c r="D120" s="36" t="s">
        <v>1928</v>
      </c>
    </row>
    <row r="121" spans="1:4" ht="18" customHeight="1" x14ac:dyDescent="0.3">
      <c r="A121" s="32" t="s">
        <v>2526</v>
      </c>
      <c r="B121" s="51">
        <v>4</v>
      </c>
      <c r="C121" s="23" t="s">
        <v>2033</v>
      </c>
      <c r="D121" s="29" t="s">
        <v>1928</v>
      </c>
    </row>
    <row r="122" spans="1:4" ht="18" customHeight="1" x14ac:dyDescent="0.3">
      <c r="A122" s="32"/>
      <c r="B122" s="51">
        <v>4</v>
      </c>
      <c r="C122" s="23" t="s">
        <v>2034</v>
      </c>
      <c r="D122" s="29" t="s">
        <v>1928</v>
      </c>
    </row>
    <row r="123" spans="1:4" ht="18" customHeight="1" x14ac:dyDescent="0.3">
      <c r="A123" s="32"/>
      <c r="B123" s="51">
        <v>4</v>
      </c>
      <c r="C123" s="23" t="s">
        <v>2035</v>
      </c>
      <c r="D123" s="29" t="s">
        <v>1928</v>
      </c>
    </row>
    <row r="124" spans="1:4" ht="18" customHeight="1" x14ac:dyDescent="0.3">
      <c r="A124" s="32"/>
      <c r="B124" s="51">
        <v>4</v>
      </c>
      <c r="C124" s="35" t="s">
        <v>2036</v>
      </c>
      <c r="D124" s="36" t="s">
        <v>1928</v>
      </c>
    </row>
    <row r="125" spans="1:4" ht="18" customHeight="1" x14ac:dyDescent="0.3">
      <c r="A125" s="32"/>
      <c r="B125" s="51">
        <v>4</v>
      </c>
      <c r="C125" s="23" t="s">
        <v>2037</v>
      </c>
      <c r="D125" s="29" t="s">
        <v>1928</v>
      </c>
    </row>
    <row r="126" spans="1:4" ht="18" customHeight="1" x14ac:dyDescent="0.3">
      <c r="A126" s="32"/>
      <c r="B126" s="51">
        <v>4</v>
      </c>
      <c r="C126" s="35" t="s">
        <v>2038</v>
      </c>
      <c r="D126" s="36" t="s">
        <v>1928</v>
      </c>
    </row>
    <row r="127" spans="1:4" ht="18" customHeight="1" x14ac:dyDescent="0.3">
      <c r="A127" s="32"/>
      <c r="B127" s="51">
        <v>4</v>
      </c>
      <c r="C127" s="23" t="s">
        <v>2039</v>
      </c>
      <c r="D127" s="29" t="s">
        <v>1928</v>
      </c>
    </row>
    <row r="128" spans="1:4" ht="18" customHeight="1" x14ac:dyDescent="0.3">
      <c r="A128" s="32"/>
      <c r="B128" s="51">
        <v>4</v>
      </c>
      <c r="C128" s="23" t="s">
        <v>2040</v>
      </c>
      <c r="D128" s="29" t="s">
        <v>1928</v>
      </c>
    </row>
    <row r="129" spans="1:4" ht="18" customHeight="1" x14ac:dyDescent="0.3">
      <c r="A129" s="32"/>
      <c r="B129" s="51">
        <v>4</v>
      </c>
      <c r="C129" s="23" t="s">
        <v>2041</v>
      </c>
      <c r="D129" s="29" t="s">
        <v>1928</v>
      </c>
    </row>
    <row r="130" spans="1:4" ht="18" customHeight="1" x14ac:dyDescent="0.3">
      <c r="A130" s="32"/>
      <c r="B130" s="51">
        <v>4</v>
      </c>
      <c r="C130" s="23" t="s">
        <v>2042</v>
      </c>
      <c r="D130" s="29" t="s">
        <v>1928</v>
      </c>
    </row>
    <row r="131" spans="1:4" ht="18" customHeight="1" x14ac:dyDescent="0.3">
      <c r="A131" s="32"/>
      <c r="B131" s="51">
        <v>4</v>
      </c>
      <c r="C131" s="23" t="s">
        <v>2043</v>
      </c>
      <c r="D131" s="29" t="s">
        <v>1928</v>
      </c>
    </row>
    <row r="132" spans="1:4" ht="18" customHeight="1" x14ac:dyDescent="0.3">
      <c r="A132" s="32"/>
      <c r="B132" s="51"/>
      <c r="C132" s="21"/>
      <c r="D132" s="39"/>
    </row>
    <row r="133" spans="1:4" ht="18" customHeight="1" x14ac:dyDescent="0.3">
      <c r="A133" s="59" t="str">
        <f>IF(LEN(A134&amp;A135&amp;A136&amp;A137&amp;A138&amp;A139&amp;A140&amp;A141&amp;A142&amp;A143&amp;A144&amp;A145&amp;A146&amp;A147&amp;A148&amp;A149&amp;A150&amp;A151&amp;A152&amp;A153&amp;A154&amp;A155&amp;A156&amp;A157&amp;A158&amp;A159&amp;A160&amp;A161&amp;A162&amp;A163)=0,"","x")</f>
        <v>x</v>
      </c>
      <c r="B133" s="52"/>
      <c r="C133" s="24" t="s">
        <v>546</v>
      </c>
      <c r="D133" s="28"/>
    </row>
    <row r="134" spans="1:4" ht="18" customHeight="1" x14ac:dyDescent="0.3">
      <c r="A134" s="32"/>
      <c r="B134" s="51">
        <v>5</v>
      </c>
      <c r="C134" s="23" t="s">
        <v>2044</v>
      </c>
      <c r="D134" s="29" t="s">
        <v>1928</v>
      </c>
    </row>
    <row r="135" spans="1:4" ht="18" customHeight="1" x14ac:dyDescent="0.3">
      <c r="A135" s="32"/>
      <c r="B135" s="51">
        <v>5</v>
      </c>
      <c r="C135" s="35" t="s">
        <v>2045</v>
      </c>
      <c r="D135" s="36" t="s">
        <v>1928</v>
      </c>
    </row>
    <row r="136" spans="1:4" ht="18" customHeight="1" x14ac:dyDescent="0.3">
      <c r="A136" s="32"/>
      <c r="B136" s="51">
        <v>5</v>
      </c>
      <c r="C136" s="23" t="s">
        <v>2046</v>
      </c>
      <c r="D136" s="29" t="s">
        <v>1928</v>
      </c>
    </row>
    <row r="137" spans="1:4" ht="18" customHeight="1" x14ac:dyDescent="0.3">
      <c r="A137" s="32"/>
      <c r="B137" s="51">
        <v>5</v>
      </c>
      <c r="C137" s="35" t="s">
        <v>2047</v>
      </c>
      <c r="D137" s="36" t="s">
        <v>1928</v>
      </c>
    </row>
    <row r="138" spans="1:4" ht="18" customHeight="1" x14ac:dyDescent="0.3">
      <c r="A138" s="32"/>
      <c r="B138" s="51">
        <v>5</v>
      </c>
      <c r="C138" s="35" t="s">
        <v>2048</v>
      </c>
      <c r="D138" s="36" t="s">
        <v>1928</v>
      </c>
    </row>
    <row r="139" spans="1:4" ht="18" customHeight="1" x14ac:dyDescent="0.3">
      <c r="A139" s="32"/>
      <c r="B139" s="51">
        <v>5</v>
      </c>
      <c r="C139" s="35" t="s">
        <v>2049</v>
      </c>
      <c r="D139" s="36" t="s">
        <v>1928</v>
      </c>
    </row>
    <row r="140" spans="1:4" ht="18" customHeight="1" x14ac:dyDescent="0.3">
      <c r="A140" s="32"/>
      <c r="B140" s="51">
        <v>5</v>
      </c>
      <c r="C140" s="35" t="s">
        <v>2050</v>
      </c>
      <c r="D140" s="36" t="s">
        <v>1928</v>
      </c>
    </row>
    <row r="141" spans="1:4" ht="18" customHeight="1" x14ac:dyDescent="0.3">
      <c r="A141" s="32"/>
      <c r="B141" s="51">
        <v>5</v>
      </c>
      <c r="C141" s="35" t="s">
        <v>2051</v>
      </c>
      <c r="D141" s="36" t="s">
        <v>1928</v>
      </c>
    </row>
    <row r="142" spans="1:4" ht="18" customHeight="1" x14ac:dyDescent="0.3">
      <c r="A142" s="32"/>
      <c r="B142" s="51">
        <v>5</v>
      </c>
      <c r="C142" s="35" t="s">
        <v>2052</v>
      </c>
      <c r="D142" s="36" t="s">
        <v>1928</v>
      </c>
    </row>
    <row r="143" spans="1:4" ht="18" customHeight="1" x14ac:dyDescent="0.3">
      <c r="A143" s="32"/>
      <c r="B143" s="51">
        <v>5</v>
      </c>
      <c r="C143" s="23" t="s">
        <v>2053</v>
      </c>
      <c r="D143" s="29" t="s">
        <v>1928</v>
      </c>
    </row>
    <row r="144" spans="1:4" ht="18" customHeight="1" x14ac:dyDescent="0.3">
      <c r="A144" s="32"/>
      <c r="B144" s="51">
        <v>5</v>
      </c>
      <c r="C144" s="35" t="s">
        <v>2054</v>
      </c>
      <c r="D144" s="36" t="s">
        <v>1928</v>
      </c>
    </row>
    <row r="145" spans="1:4" ht="18" customHeight="1" x14ac:dyDescent="0.3">
      <c r="A145" s="32"/>
      <c r="B145" s="51">
        <v>5</v>
      </c>
      <c r="C145" s="35" t="s">
        <v>2055</v>
      </c>
      <c r="D145" s="36" t="s">
        <v>1928</v>
      </c>
    </row>
    <row r="146" spans="1:4" ht="18" customHeight="1" x14ac:dyDescent="0.3">
      <c r="A146" s="32"/>
      <c r="B146" s="51">
        <v>5</v>
      </c>
      <c r="C146" s="35" t="s">
        <v>2056</v>
      </c>
      <c r="D146" s="36" t="s">
        <v>1928</v>
      </c>
    </row>
    <row r="147" spans="1:4" ht="18" customHeight="1" x14ac:dyDescent="0.3">
      <c r="A147" s="32"/>
      <c r="B147" s="51">
        <v>5</v>
      </c>
      <c r="C147" s="35" t="s">
        <v>2057</v>
      </c>
      <c r="D147" s="36" t="s">
        <v>1928</v>
      </c>
    </row>
    <row r="148" spans="1:4" ht="18" customHeight="1" x14ac:dyDescent="0.3">
      <c r="A148" s="32"/>
      <c r="B148" s="51">
        <v>5</v>
      </c>
      <c r="C148" s="23" t="s">
        <v>2058</v>
      </c>
      <c r="D148" s="29" t="s">
        <v>1928</v>
      </c>
    </row>
    <row r="149" spans="1:4" ht="18" customHeight="1" x14ac:dyDescent="0.3">
      <c r="A149" s="32"/>
      <c r="B149" s="51">
        <v>5</v>
      </c>
      <c r="C149" s="35" t="s">
        <v>2059</v>
      </c>
      <c r="D149" s="36" t="s">
        <v>1928</v>
      </c>
    </row>
    <row r="150" spans="1:4" ht="18" customHeight="1" x14ac:dyDescent="0.3">
      <c r="A150" s="32"/>
      <c r="B150" s="51">
        <v>5</v>
      </c>
      <c r="C150" s="23" t="s">
        <v>2060</v>
      </c>
      <c r="D150" s="29" t="s">
        <v>1928</v>
      </c>
    </row>
    <row r="151" spans="1:4" ht="18" customHeight="1" x14ac:dyDescent="0.3">
      <c r="A151" s="32" t="s">
        <v>2526</v>
      </c>
      <c r="B151" s="51">
        <v>5</v>
      </c>
      <c r="C151" s="23" t="s">
        <v>2061</v>
      </c>
      <c r="D151" s="29" t="s">
        <v>1928</v>
      </c>
    </row>
    <row r="152" spans="1:4" ht="18" customHeight="1" x14ac:dyDescent="0.3">
      <c r="A152" s="32"/>
      <c r="B152" s="51">
        <v>5</v>
      </c>
      <c r="C152" s="23" t="s">
        <v>2062</v>
      </c>
      <c r="D152" s="29" t="s">
        <v>1928</v>
      </c>
    </row>
    <row r="153" spans="1:4" ht="18" customHeight="1" x14ac:dyDescent="0.3">
      <c r="A153" s="32"/>
      <c r="B153" s="51">
        <v>5</v>
      </c>
      <c r="C153" s="23" t="s">
        <v>2063</v>
      </c>
      <c r="D153" s="29" t="s">
        <v>1928</v>
      </c>
    </row>
    <row r="154" spans="1:4" ht="18" customHeight="1" x14ac:dyDescent="0.3">
      <c r="A154" s="32"/>
      <c r="B154" s="51">
        <v>5</v>
      </c>
      <c r="C154" s="23" t="s">
        <v>2064</v>
      </c>
      <c r="D154" s="29" t="s">
        <v>1928</v>
      </c>
    </row>
    <row r="155" spans="1:4" ht="18" customHeight="1" x14ac:dyDescent="0.3">
      <c r="A155" s="32"/>
      <c r="B155" s="51">
        <v>5</v>
      </c>
      <c r="C155" s="23" t="s">
        <v>2065</v>
      </c>
      <c r="D155" s="29" t="s">
        <v>1928</v>
      </c>
    </row>
    <row r="156" spans="1:4" ht="18" customHeight="1" x14ac:dyDescent="0.3">
      <c r="A156" s="32"/>
      <c r="B156" s="51">
        <v>5</v>
      </c>
      <c r="C156" s="35" t="s">
        <v>2066</v>
      </c>
      <c r="D156" s="36" t="s">
        <v>1928</v>
      </c>
    </row>
    <row r="157" spans="1:4" ht="18" customHeight="1" x14ac:dyDescent="0.3">
      <c r="A157" s="32"/>
      <c r="B157" s="51">
        <v>5</v>
      </c>
      <c r="C157" s="35" t="s">
        <v>2067</v>
      </c>
      <c r="D157" s="36" t="s">
        <v>1928</v>
      </c>
    </row>
    <row r="158" spans="1:4" ht="18" customHeight="1" x14ac:dyDescent="0.3">
      <c r="A158" s="32"/>
      <c r="B158" s="51">
        <v>5</v>
      </c>
      <c r="C158" s="35" t="s">
        <v>2068</v>
      </c>
      <c r="D158" s="36" t="s">
        <v>1928</v>
      </c>
    </row>
    <row r="159" spans="1:4" ht="18" customHeight="1" x14ac:dyDescent="0.3">
      <c r="A159" s="32"/>
      <c r="B159" s="51">
        <v>5</v>
      </c>
      <c r="C159" s="23" t="s">
        <v>2069</v>
      </c>
      <c r="D159" s="29" t="s">
        <v>1928</v>
      </c>
    </row>
    <row r="160" spans="1:4" ht="18" customHeight="1" x14ac:dyDescent="0.3">
      <c r="A160" s="32"/>
      <c r="B160" s="51">
        <v>5</v>
      </c>
      <c r="C160" s="23" t="s">
        <v>2070</v>
      </c>
      <c r="D160" s="29" t="s">
        <v>1928</v>
      </c>
    </row>
    <row r="161" spans="1:4" ht="18" customHeight="1" x14ac:dyDescent="0.3">
      <c r="A161" s="32"/>
      <c r="B161" s="51">
        <v>5</v>
      </c>
      <c r="C161" s="35" t="s">
        <v>2071</v>
      </c>
      <c r="D161" s="36" t="s">
        <v>1928</v>
      </c>
    </row>
    <row r="162" spans="1:4" ht="18" customHeight="1" x14ac:dyDescent="0.3">
      <c r="A162" s="32"/>
      <c r="B162" s="51">
        <v>5</v>
      </c>
      <c r="C162" s="35" t="s">
        <v>2072</v>
      </c>
      <c r="D162" s="36" t="s">
        <v>1928</v>
      </c>
    </row>
    <row r="163" spans="1:4" ht="18" customHeight="1" x14ac:dyDescent="0.3">
      <c r="A163" s="32"/>
      <c r="B163" s="51">
        <v>5</v>
      </c>
      <c r="C163" s="23" t="s">
        <v>2073</v>
      </c>
      <c r="D163" s="29" t="s">
        <v>1928</v>
      </c>
    </row>
    <row r="164" spans="1:4" ht="18" customHeight="1" x14ac:dyDescent="0.3">
      <c r="A164" s="32"/>
      <c r="B164" s="51"/>
      <c r="C164" s="21"/>
      <c r="D164" s="39"/>
    </row>
    <row r="165" spans="1:4" ht="18" customHeight="1" x14ac:dyDescent="0.3">
      <c r="A165" s="59" t="str">
        <f>IF(LEN(A166&amp;A167&amp;A168&amp;A169&amp;A170&amp;A171&amp;A172&amp;A173&amp;A174&amp;A175&amp;A176&amp;A177&amp;A178&amp;A179&amp;A180&amp;A181&amp;A182&amp;A183&amp;A184&amp;A185&amp;A186&amp;A187&amp;A188&amp;A189&amp;A190&amp;A191&amp;A192&amp;A193)=0,"","x")</f>
        <v>x</v>
      </c>
      <c r="B165" s="52"/>
      <c r="C165" s="24" t="s">
        <v>661</v>
      </c>
      <c r="D165" s="28"/>
    </row>
    <row r="166" spans="1:4" ht="18" customHeight="1" x14ac:dyDescent="0.3">
      <c r="A166" s="32"/>
      <c r="B166" s="51">
        <v>6</v>
      </c>
      <c r="C166" s="23" t="s">
        <v>2074</v>
      </c>
      <c r="D166" s="29" t="s">
        <v>1928</v>
      </c>
    </row>
    <row r="167" spans="1:4" ht="18" customHeight="1" x14ac:dyDescent="0.3">
      <c r="A167" s="32"/>
      <c r="B167" s="51">
        <v>6</v>
      </c>
      <c r="C167" s="35" t="s">
        <v>2075</v>
      </c>
      <c r="D167" s="36" t="s">
        <v>1928</v>
      </c>
    </row>
    <row r="168" spans="1:4" ht="18" customHeight="1" x14ac:dyDescent="0.3">
      <c r="A168" s="32"/>
      <c r="B168" s="51">
        <v>6</v>
      </c>
      <c r="C168" s="35" t="s">
        <v>2076</v>
      </c>
      <c r="D168" s="36" t="s">
        <v>1928</v>
      </c>
    </row>
    <row r="169" spans="1:4" ht="18" customHeight="1" x14ac:dyDescent="0.3">
      <c r="A169" s="32"/>
      <c r="B169" s="51">
        <v>6</v>
      </c>
      <c r="C169" s="35" t="s">
        <v>2077</v>
      </c>
      <c r="D169" s="36" t="s">
        <v>1928</v>
      </c>
    </row>
    <row r="170" spans="1:4" ht="18" customHeight="1" x14ac:dyDescent="0.3">
      <c r="A170" s="32"/>
      <c r="B170" s="51">
        <v>6</v>
      </c>
      <c r="C170" s="23" t="s">
        <v>2078</v>
      </c>
      <c r="D170" s="29" t="s">
        <v>1928</v>
      </c>
    </row>
    <row r="171" spans="1:4" ht="18" customHeight="1" x14ac:dyDescent="0.3">
      <c r="A171" s="32"/>
      <c r="B171" s="51">
        <v>6</v>
      </c>
      <c r="C171" s="23" t="s">
        <v>2079</v>
      </c>
      <c r="D171" s="29" t="s">
        <v>1928</v>
      </c>
    </row>
    <row r="172" spans="1:4" ht="18" customHeight="1" x14ac:dyDescent="0.3">
      <c r="A172" s="32"/>
      <c r="B172" s="51">
        <v>6</v>
      </c>
      <c r="C172" s="23" t="s">
        <v>2080</v>
      </c>
      <c r="D172" s="29" t="s">
        <v>1928</v>
      </c>
    </row>
    <row r="173" spans="1:4" ht="18" customHeight="1" x14ac:dyDescent="0.3">
      <c r="A173" s="32"/>
      <c r="B173" s="51">
        <v>6</v>
      </c>
      <c r="C173" s="23" t="s">
        <v>2081</v>
      </c>
      <c r="D173" s="29" t="s">
        <v>1928</v>
      </c>
    </row>
    <row r="174" spans="1:4" ht="18" customHeight="1" x14ac:dyDescent="0.3">
      <c r="A174" s="32"/>
      <c r="B174" s="51">
        <v>6</v>
      </c>
      <c r="C174" s="23" t="s">
        <v>2082</v>
      </c>
      <c r="D174" s="29" t="s">
        <v>1928</v>
      </c>
    </row>
    <row r="175" spans="1:4" ht="18" customHeight="1" x14ac:dyDescent="0.3">
      <c r="A175" s="32" t="s">
        <v>2526</v>
      </c>
      <c r="B175" s="51">
        <v>6</v>
      </c>
      <c r="C175" s="23" t="s">
        <v>2083</v>
      </c>
      <c r="D175" s="29" t="s">
        <v>1928</v>
      </c>
    </row>
    <row r="176" spans="1:4" ht="18" customHeight="1" x14ac:dyDescent="0.3">
      <c r="A176" s="32"/>
      <c r="B176" s="51">
        <v>6</v>
      </c>
      <c r="C176" s="23" t="s">
        <v>2084</v>
      </c>
      <c r="D176" s="29" t="s">
        <v>1928</v>
      </c>
    </row>
    <row r="177" spans="1:4" ht="18" customHeight="1" x14ac:dyDescent="0.3">
      <c r="A177" s="32"/>
      <c r="B177" s="51">
        <v>6</v>
      </c>
      <c r="C177" s="23" t="s">
        <v>2085</v>
      </c>
      <c r="D177" s="29" t="s">
        <v>1928</v>
      </c>
    </row>
    <row r="178" spans="1:4" ht="18" customHeight="1" x14ac:dyDescent="0.3">
      <c r="A178" s="32"/>
      <c r="B178" s="51">
        <v>6</v>
      </c>
      <c r="C178" s="23" t="s">
        <v>2086</v>
      </c>
      <c r="D178" s="29" t="s">
        <v>1928</v>
      </c>
    </row>
    <row r="179" spans="1:4" ht="18" customHeight="1" x14ac:dyDescent="0.3">
      <c r="A179" s="32"/>
      <c r="B179" s="51">
        <v>6</v>
      </c>
      <c r="C179" s="23" t="s">
        <v>2087</v>
      </c>
      <c r="D179" s="29" t="s">
        <v>1928</v>
      </c>
    </row>
    <row r="180" spans="1:4" ht="18" customHeight="1" x14ac:dyDescent="0.3">
      <c r="A180" s="32"/>
      <c r="B180" s="51">
        <v>6</v>
      </c>
      <c r="C180" s="23" t="s">
        <v>2088</v>
      </c>
      <c r="D180" s="29" t="s">
        <v>1928</v>
      </c>
    </row>
    <row r="181" spans="1:4" ht="18" customHeight="1" x14ac:dyDescent="0.3">
      <c r="A181" s="32"/>
      <c r="B181" s="51">
        <v>6</v>
      </c>
      <c r="C181" s="23" t="s">
        <v>2089</v>
      </c>
      <c r="D181" s="29" t="s">
        <v>1928</v>
      </c>
    </row>
    <row r="182" spans="1:4" ht="18" customHeight="1" x14ac:dyDescent="0.3">
      <c r="A182" s="32"/>
      <c r="B182" s="51">
        <v>6</v>
      </c>
      <c r="C182" s="23" t="s">
        <v>666</v>
      </c>
      <c r="D182" s="29" t="s">
        <v>1928</v>
      </c>
    </row>
    <row r="183" spans="1:4" ht="18" customHeight="1" x14ac:dyDescent="0.3">
      <c r="A183" s="32"/>
      <c r="B183" s="51">
        <v>6</v>
      </c>
      <c r="C183" s="23" t="s">
        <v>2090</v>
      </c>
      <c r="D183" s="29" t="s">
        <v>1928</v>
      </c>
    </row>
    <row r="184" spans="1:4" ht="18" customHeight="1" x14ac:dyDescent="0.3">
      <c r="A184" s="32"/>
      <c r="B184" s="51">
        <v>6</v>
      </c>
      <c r="C184" s="35" t="s">
        <v>2091</v>
      </c>
      <c r="D184" s="36" t="s">
        <v>1928</v>
      </c>
    </row>
    <row r="185" spans="1:4" ht="18" customHeight="1" x14ac:dyDescent="0.3">
      <c r="A185" s="32"/>
      <c r="B185" s="51">
        <v>6</v>
      </c>
      <c r="C185" s="23" t="s">
        <v>2092</v>
      </c>
      <c r="D185" s="29" t="s">
        <v>1928</v>
      </c>
    </row>
    <row r="186" spans="1:4" ht="18" customHeight="1" x14ac:dyDescent="0.3">
      <c r="A186" s="32"/>
      <c r="B186" s="51">
        <v>6</v>
      </c>
      <c r="C186" s="23" t="s">
        <v>2093</v>
      </c>
      <c r="D186" s="29" t="s">
        <v>1928</v>
      </c>
    </row>
    <row r="187" spans="1:4" ht="18" customHeight="1" x14ac:dyDescent="0.3">
      <c r="A187" s="32"/>
      <c r="B187" s="51">
        <v>6</v>
      </c>
      <c r="C187" s="23" t="s">
        <v>2094</v>
      </c>
      <c r="D187" s="29" t="s">
        <v>1928</v>
      </c>
    </row>
    <row r="188" spans="1:4" ht="18" customHeight="1" x14ac:dyDescent="0.3">
      <c r="A188" s="32"/>
      <c r="B188" s="51">
        <v>6</v>
      </c>
      <c r="C188" s="23" t="s">
        <v>2095</v>
      </c>
      <c r="D188" s="29" t="s">
        <v>1928</v>
      </c>
    </row>
    <row r="189" spans="1:4" ht="18" customHeight="1" x14ac:dyDescent="0.3">
      <c r="A189" s="32"/>
      <c r="B189" s="51">
        <v>6</v>
      </c>
      <c r="C189" s="23" t="s">
        <v>2096</v>
      </c>
      <c r="D189" s="29" t="s">
        <v>1928</v>
      </c>
    </row>
    <row r="190" spans="1:4" ht="18" customHeight="1" x14ac:dyDescent="0.3">
      <c r="A190" s="32"/>
      <c r="B190" s="51">
        <v>6</v>
      </c>
      <c r="C190" s="23" t="s">
        <v>2097</v>
      </c>
      <c r="D190" s="29" t="s">
        <v>1928</v>
      </c>
    </row>
    <row r="191" spans="1:4" ht="18" customHeight="1" x14ac:dyDescent="0.3">
      <c r="A191" s="32"/>
      <c r="B191" s="51">
        <v>6</v>
      </c>
      <c r="C191" s="23" t="s">
        <v>2098</v>
      </c>
      <c r="D191" s="29" t="s">
        <v>1928</v>
      </c>
    </row>
    <row r="192" spans="1:4" ht="18" customHeight="1" x14ac:dyDescent="0.3">
      <c r="A192" s="32"/>
      <c r="B192" s="51">
        <v>6</v>
      </c>
      <c r="C192" s="23" t="s">
        <v>2099</v>
      </c>
      <c r="D192" s="29" t="s">
        <v>1928</v>
      </c>
    </row>
    <row r="193" spans="1:4" ht="18" customHeight="1" x14ac:dyDescent="0.3">
      <c r="A193" s="32"/>
      <c r="B193" s="51">
        <v>6</v>
      </c>
      <c r="C193" s="23" t="s">
        <v>2100</v>
      </c>
      <c r="D193" s="29" t="s">
        <v>1928</v>
      </c>
    </row>
    <row r="194" spans="1:4" ht="18" customHeight="1" x14ac:dyDescent="0.3">
      <c r="A194" s="32"/>
      <c r="B194" s="51">
        <v>6</v>
      </c>
      <c r="C194" s="23" t="s">
        <v>2101</v>
      </c>
      <c r="D194" s="29" t="s">
        <v>1928</v>
      </c>
    </row>
    <row r="195" spans="1:4" ht="18" customHeight="1" x14ac:dyDescent="0.3">
      <c r="A195" s="32"/>
      <c r="B195" s="51"/>
      <c r="C195" s="21"/>
      <c r="D195" s="39"/>
    </row>
    <row r="196" spans="1:4" ht="18" customHeight="1" x14ac:dyDescent="0.3">
      <c r="A196" s="59" t="str">
        <f>IF(LEN(A197&amp;A198&amp;A199&amp;A200&amp;A201&amp;A202&amp;A203&amp;A204&amp;A205&amp;A206&amp;A207&amp;A208&amp;A209&amp;A210&amp;A211&amp;A212&amp;A213&amp;A214&amp;A215&amp;A216&amp;A217)=0,"","x")</f>
        <v>x</v>
      </c>
      <c r="B196" s="52"/>
      <c r="C196" s="24" t="s">
        <v>739</v>
      </c>
      <c r="D196" s="28"/>
    </row>
    <row r="197" spans="1:4" ht="18" customHeight="1" x14ac:dyDescent="0.3">
      <c r="A197" s="32"/>
      <c r="B197" s="51">
        <v>7</v>
      </c>
      <c r="C197" s="35" t="s">
        <v>2102</v>
      </c>
      <c r="D197" s="36" t="s">
        <v>1928</v>
      </c>
    </row>
    <row r="198" spans="1:4" ht="18" customHeight="1" x14ac:dyDescent="0.3">
      <c r="A198" s="32"/>
      <c r="B198" s="51">
        <v>7</v>
      </c>
      <c r="C198" s="35" t="s">
        <v>2103</v>
      </c>
      <c r="D198" s="36" t="s">
        <v>1928</v>
      </c>
    </row>
    <row r="199" spans="1:4" ht="18" customHeight="1" x14ac:dyDescent="0.3">
      <c r="A199" s="32"/>
      <c r="B199" s="51">
        <v>7</v>
      </c>
      <c r="C199" s="23" t="s">
        <v>2104</v>
      </c>
      <c r="D199" s="29" t="s">
        <v>1928</v>
      </c>
    </row>
    <row r="200" spans="1:4" ht="18" customHeight="1" x14ac:dyDescent="0.3">
      <c r="A200" s="32"/>
      <c r="B200" s="51">
        <v>7</v>
      </c>
      <c r="C200" s="23" t="s">
        <v>2105</v>
      </c>
      <c r="D200" s="29" t="s">
        <v>1928</v>
      </c>
    </row>
    <row r="201" spans="1:4" ht="18" customHeight="1" x14ac:dyDescent="0.3">
      <c r="A201" s="32"/>
      <c r="B201" s="51">
        <v>7</v>
      </c>
      <c r="C201" s="23" t="s">
        <v>2106</v>
      </c>
      <c r="D201" s="29" t="s">
        <v>1928</v>
      </c>
    </row>
    <row r="202" spans="1:4" ht="18" customHeight="1" x14ac:dyDescent="0.3">
      <c r="A202" s="32"/>
      <c r="B202" s="51">
        <v>7</v>
      </c>
      <c r="C202" s="23" t="s">
        <v>2107</v>
      </c>
      <c r="D202" s="29" t="s">
        <v>1928</v>
      </c>
    </row>
    <row r="203" spans="1:4" ht="18" customHeight="1" x14ac:dyDescent="0.3">
      <c r="A203" s="32"/>
      <c r="B203" s="51">
        <v>7</v>
      </c>
      <c r="C203" s="35" t="s">
        <v>2108</v>
      </c>
      <c r="D203" s="36" t="s">
        <v>1928</v>
      </c>
    </row>
    <row r="204" spans="1:4" ht="18" customHeight="1" x14ac:dyDescent="0.3">
      <c r="A204" s="32"/>
      <c r="B204" s="51">
        <v>7</v>
      </c>
      <c r="C204" s="35" t="s">
        <v>2109</v>
      </c>
      <c r="D204" s="36" t="s">
        <v>1928</v>
      </c>
    </row>
    <row r="205" spans="1:4" ht="18" customHeight="1" x14ac:dyDescent="0.3">
      <c r="A205" s="32"/>
      <c r="B205" s="51">
        <v>7</v>
      </c>
      <c r="C205" s="35" t="s">
        <v>2110</v>
      </c>
      <c r="D205" s="36" t="s">
        <v>1928</v>
      </c>
    </row>
    <row r="206" spans="1:4" ht="18" customHeight="1" x14ac:dyDescent="0.3">
      <c r="A206" s="32"/>
      <c r="B206" s="51">
        <v>7</v>
      </c>
      <c r="C206" s="35" t="s">
        <v>2111</v>
      </c>
      <c r="D206" s="36" t="s">
        <v>1928</v>
      </c>
    </row>
    <row r="207" spans="1:4" ht="18" customHeight="1" x14ac:dyDescent="0.3">
      <c r="A207" s="32" t="s">
        <v>2526</v>
      </c>
      <c r="B207" s="51">
        <v>7</v>
      </c>
      <c r="C207" s="23" t="s">
        <v>2112</v>
      </c>
      <c r="D207" s="29" t="s">
        <v>1928</v>
      </c>
    </row>
    <row r="208" spans="1:4" ht="18" customHeight="1" x14ac:dyDescent="0.3">
      <c r="A208" s="32"/>
      <c r="B208" s="51">
        <v>7</v>
      </c>
      <c r="C208" s="23" t="s">
        <v>2113</v>
      </c>
      <c r="D208" s="29" t="s">
        <v>1928</v>
      </c>
    </row>
    <row r="209" spans="1:4" ht="18" customHeight="1" x14ac:dyDescent="0.3">
      <c r="A209" s="32"/>
      <c r="B209" s="51">
        <v>7</v>
      </c>
      <c r="C209" s="23" t="s">
        <v>2114</v>
      </c>
      <c r="D209" s="29" t="s">
        <v>1928</v>
      </c>
    </row>
    <row r="210" spans="1:4" ht="18" customHeight="1" x14ac:dyDescent="0.3">
      <c r="A210" s="32"/>
      <c r="B210" s="51">
        <v>7</v>
      </c>
      <c r="C210" s="23" t="s">
        <v>2115</v>
      </c>
      <c r="D210" s="29" t="s">
        <v>1928</v>
      </c>
    </row>
    <row r="211" spans="1:4" ht="18" customHeight="1" x14ac:dyDescent="0.3">
      <c r="A211" s="32"/>
      <c r="B211" s="51">
        <v>7</v>
      </c>
      <c r="C211" s="23" t="s">
        <v>2116</v>
      </c>
      <c r="D211" s="29" t="s">
        <v>1928</v>
      </c>
    </row>
    <row r="212" spans="1:4" ht="18" customHeight="1" x14ac:dyDescent="0.3">
      <c r="A212" s="32"/>
      <c r="B212" s="51">
        <v>7</v>
      </c>
      <c r="C212" s="23" t="s">
        <v>2117</v>
      </c>
      <c r="D212" s="29" t="s">
        <v>1928</v>
      </c>
    </row>
    <row r="213" spans="1:4" ht="18" customHeight="1" x14ac:dyDescent="0.3">
      <c r="A213" s="32"/>
      <c r="B213" s="51">
        <v>7</v>
      </c>
      <c r="C213" s="35" t="s">
        <v>2118</v>
      </c>
      <c r="D213" s="36" t="s">
        <v>1928</v>
      </c>
    </row>
    <row r="214" spans="1:4" ht="18" customHeight="1" x14ac:dyDescent="0.3">
      <c r="A214" s="32"/>
      <c r="B214" s="51">
        <v>7</v>
      </c>
      <c r="C214" s="23" t="s">
        <v>2119</v>
      </c>
      <c r="D214" s="29" t="s">
        <v>1928</v>
      </c>
    </row>
    <row r="215" spans="1:4" ht="18" customHeight="1" x14ac:dyDescent="0.3">
      <c r="A215" s="32"/>
      <c r="B215" s="51">
        <v>7</v>
      </c>
      <c r="C215" s="23" t="s">
        <v>2120</v>
      </c>
      <c r="D215" s="29" t="s">
        <v>1928</v>
      </c>
    </row>
    <row r="216" spans="1:4" ht="18" customHeight="1" x14ac:dyDescent="0.3">
      <c r="A216" s="32"/>
      <c r="B216" s="51">
        <v>7</v>
      </c>
      <c r="C216" s="35" t="s">
        <v>2121</v>
      </c>
      <c r="D216" s="36" t="s">
        <v>1928</v>
      </c>
    </row>
    <row r="217" spans="1:4" ht="18" customHeight="1" x14ac:dyDescent="0.3">
      <c r="A217" s="32"/>
      <c r="B217" s="51">
        <v>7</v>
      </c>
      <c r="C217" s="35" t="s">
        <v>2122</v>
      </c>
      <c r="D217" s="36" t="s">
        <v>1928</v>
      </c>
    </row>
    <row r="218" spans="1:4" ht="18" customHeight="1" x14ac:dyDescent="0.3">
      <c r="A218" s="32"/>
      <c r="B218" s="51"/>
      <c r="C218" s="21"/>
      <c r="D218" s="39"/>
    </row>
    <row r="219" spans="1:4" ht="18" customHeight="1" x14ac:dyDescent="0.3">
      <c r="A219" s="58" t="str">
        <f>IF(LEN(A220&amp;A221&amp;A222&amp;A223&amp;A224&amp;A225&amp;A226&amp;A227&amp;A228&amp;A229&amp;A230&amp;A231&amp;A232&amp;A233&amp;A234&amp;A235&amp;A236&amp;A237&amp;A238&amp;A239&amp;A240)=0,"","x")</f>
        <v>x</v>
      </c>
      <c r="B219" s="52"/>
      <c r="C219" s="24" t="s">
        <v>818</v>
      </c>
      <c r="D219" s="28"/>
    </row>
    <row r="220" spans="1:4" ht="18" customHeight="1" x14ac:dyDescent="0.3">
      <c r="A220" s="32"/>
      <c r="B220" s="51">
        <v>8</v>
      </c>
      <c r="C220" s="35" t="s">
        <v>2123</v>
      </c>
      <c r="D220" s="36" t="s">
        <v>1928</v>
      </c>
    </row>
    <row r="221" spans="1:4" ht="18" customHeight="1" x14ac:dyDescent="0.3">
      <c r="A221" s="32"/>
      <c r="B221" s="51">
        <v>8</v>
      </c>
      <c r="C221" s="23" t="s">
        <v>2124</v>
      </c>
      <c r="D221" s="29" t="s">
        <v>1928</v>
      </c>
    </row>
    <row r="222" spans="1:4" ht="18" customHeight="1" x14ac:dyDescent="0.3">
      <c r="A222" s="32"/>
      <c r="B222" s="51">
        <v>8</v>
      </c>
      <c r="C222" s="23" t="s">
        <v>2125</v>
      </c>
      <c r="D222" s="29" t="s">
        <v>1928</v>
      </c>
    </row>
    <row r="223" spans="1:4" ht="18" customHeight="1" x14ac:dyDescent="0.3">
      <c r="A223" s="32"/>
      <c r="B223" s="51">
        <v>8</v>
      </c>
      <c r="C223" s="23" t="s">
        <v>2126</v>
      </c>
      <c r="D223" s="29" t="s">
        <v>1928</v>
      </c>
    </row>
    <row r="224" spans="1:4" ht="18" customHeight="1" x14ac:dyDescent="0.3">
      <c r="A224" s="32"/>
      <c r="B224" s="51">
        <v>8</v>
      </c>
      <c r="C224" s="35" t="s">
        <v>2127</v>
      </c>
      <c r="D224" s="36" t="s">
        <v>1928</v>
      </c>
    </row>
    <row r="225" spans="1:4" ht="18" customHeight="1" x14ac:dyDescent="0.3">
      <c r="A225" s="32"/>
      <c r="B225" s="51">
        <v>8</v>
      </c>
      <c r="C225" s="23" t="s">
        <v>2128</v>
      </c>
      <c r="D225" s="29" t="s">
        <v>1928</v>
      </c>
    </row>
    <row r="226" spans="1:4" ht="18" customHeight="1" x14ac:dyDescent="0.3">
      <c r="A226" s="32"/>
      <c r="B226" s="51">
        <v>8</v>
      </c>
      <c r="C226" s="23" t="s">
        <v>2129</v>
      </c>
      <c r="D226" s="29" t="s">
        <v>1928</v>
      </c>
    </row>
    <row r="227" spans="1:4" ht="18" customHeight="1" x14ac:dyDescent="0.3">
      <c r="A227" s="32"/>
      <c r="B227" s="51">
        <v>8</v>
      </c>
      <c r="C227" s="35" t="s">
        <v>2130</v>
      </c>
      <c r="D227" s="36" t="s">
        <v>1928</v>
      </c>
    </row>
    <row r="228" spans="1:4" ht="18" customHeight="1" x14ac:dyDescent="0.3">
      <c r="A228" s="32"/>
      <c r="B228" s="51">
        <v>8</v>
      </c>
      <c r="C228" s="35" t="s">
        <v>2131</v>
      </c>
      <c r="D228" s="36" t="s">
        <v>1928</v>
      </c>
    </row>
    <row r="229" spans="1:4" ht="18" customHeight="1" x14ac:dyDescent="0.3">
      <c r="A229" s="32"/>
      <c r="B229" s="51">
        <v>8</v>
      </c>
      <c r="C229" s="35" t="s">
        <v>2132</v>
      </c>
      <c r="D229" s="36" t="s">
        <v>1928</v>
      </c>
    </row>
    <row r="230" spans="1:4" ht="18" customHeight="1" x14ac:dyDescent="0.3">
      <c r="A230" s="32"/>
      <c r="B230" s="51">
        <v>8</v>
      </c>
      <c r="C230" s="35" t="s">
        <v>2133</v>
      </c>
      <c r="D230" s="36" t="s">
        <v>1928</v>
      </c>
    </row>
    <row r="231" spans="1:4" ht="18" customHeight="1" x14ac:dyDescent="0.3">
      <c r="A231" s="32" t="s">
        <v>2526</v>
      </c>
      <c r="B231" s="51">
        <v>8</v>
      </c>
      <c r="C231" s="23" t="s">
        <v>2134</v>
      </c>
      <c r="D231" s="29" t="s">
        <v>1928</v>
      </c>
    </row>
    <row r="232" spans="1:4" ht="18" customHeight="1" x14ac:dyDescent="0.3">
      <c r="A232" s="32"/>
      <c r="B232" s="51">
        <v>8</v>
      </c>
      <c r="C232" s="23" t="s">
        <v>2135</v>
      </c>
      <c r="D232" s="29" t="s">
        <v>1928</v>
      </c>
    </row>
    <row r="233" spans="1:4" ht="18" customHeight="1" x14ac:dyDescent="0.3">
      <c r="A233" s="32"/>
      <c r="B233" s="51">
        <v>8</v>
      </c>
      <c r="C233" s="23" t="s">
        <v>2136</v>
      </c>
      <c r="D233" s="29" t="s">
        <v>1928</v>
      </c>
    </row>
    <row r="234" spans="1:4" ht="18" customHeight="1" x14ac:dyDescent="0.3">
      <c r="A234" s="32"/>
      <c r="B234" s="51">
        <v>8</v>
      </c>
      <c r="C234" s="23" t="s">
        <v>2137</v>
      </c>
      <c r="D234" s="29" t="s">
        <v>1928</v>
      </c>
    </row>
    <row r="235" spans="1:4" ht="18" customHeight="1" x14ac:dyDescent="0.3">
      <c r="A235" s="32"/>
      <c r="B235" s="51">
        <v>8</v>
      </c>
      <c r="C235" s="35" t="s">
        <v>2138</v>
      </c>
      <c r="D235" s="36" t="s">
        <v>1928</v>
      </c>
    </row>
    <row r="236" spans="1:4" ht="18" customHeight="1" x14ac:dyDescent="0.3">
      <c r="A236" s="32"/>
      <c r="B236" s="51">
        <v>8</v>
      </c>
      <c r="C236" s="23" t="s">
        <v>2139</v>
      </c>
      <c r="D236" s="29" t="s">
        <v>1928</v>
      </c>
    </row>
    <row r="237" spans="1:4" ht="18" customHeight="1" x14ac:dyDescent="0.3">
      <c r="A237" s="32"/>
      <c r="B237" s="51">
        <v>8</v>
      </c>
      <c r="C237" s="23" t="s">
        <v>2140</v>
      </c>
      <c r="D237" s="29" t="s">
        <v>1928</v>
      </c>
    </row>
    <row r="238" spans="1:4" ht="18" customHeight="1" x14ac:dyDescent="0.3">
      <c r="A238" s="32"/>
      <c r="B238" s="51">
        <v>8</v>
      </c>
      <c r="C238" s="23" t="s">
        <v>2141</v>
      </c>
      <c r="D238" s="29" t="s">
        <v>1928</v>
      </c>
    </row>
    <row r="239" spans="1:4" ht="18" customHeight="1" x14ac:dyDescent="0.3">
      <c r="A239" s="32"/>
      <c r="B239" s="51">
        <v>8</v>
      </c>
      <c r="C239" s="35" t="s">
        <v>2142</v>
      </c>
      <c r="D239" s="36" t="s">
        <v>1928</v>
      </c>
    </row>
    <row r="240" spans="1:4" ht="18" customHeight="1" x14ac:dyDescent="0.3">
      <c r="A240" s="32"/>
      <c r="B240" s="51">
        <v>8</v>
      </c>
      <c r="C240" s="23" t="s">
        <v>2143</v>
      </c>
      <c r="D240" s="29" t="s">
        <v>1928</v>
      </c>
    </row>
    <row r="241" spans="1:4" ht="18" customHeight="1" x14ac:dyDescent="0.3">
      <c r="A241" s="32"/>
      <c r="B241" s="51">
        <v>8</v>
      </c>
      <c r="C241" s="23" t="s">
        <v>2144</v>
      </c>
      <c r="D241" s="29" t="s">
        <v>1928</v>
      </c>
    </row>
    <row r="242" spans="1:4" ht="18" customHeight="1" x14ac:dyDescent="0.3">
      <c r="A242" s="32"/>
      <c r="B242" s="51"/>
      <c r="C242" s="21"/>
      <c r="D242" s="39"/>
    </row>
    <row r="243" spans="1:4" ht="18" customHeight="1" x14ac:dyDescent="0.3">
      <c r="A243" s="59" t="str">
        <f>IF(LEN(A244&amp;A245&amp;A246&amp;A247&amp;A248&amp;A249&amp;A250&amp;A251&amp;A252&amp;A253&amp;A254&amp;A255&amp;A256&amp;A257)=0,"","x")</f>
        <v>x</v>
      </c>
      <c r="B243" s="52"/>
      <c r="C243" s="24" t="s">
        <v>894</v>
      </c>
      <c r="D243" s="28"/>
    </row>
    <row r="244" spans="1:4" ht="18" customHeight="1" x14ac:dyDescent="0.3">
      <c r="A244" s="32"/>
      <c r="B244" s="51">
        <v>9</v>
      </c>
      <c r="C244" s="23" t="s">
        <v>2145</v>
      </c>
      <c r="D244" s="29" t="s">
        <v>1928</v>
      </c>
    </row>
    <row r="245" spans="1:4" ht="18" customHeight="1" x14ac:dyDescent="0.3">
      <c r="A245" s="32"/>
      <c r="B245" s="51">
        <v>9</v>
      </c>
      <c r="C245" s="35" t="s">
        <v>2146</v>
      </c>
      <c r="D245" s="36" t="s">
        <v>1928</v>
      </c>
    </row>
    <row r="246" spans="1:4" ht="18" customHeight="1" x14ac:dyDescent="0.3">
      <c r="A246" s="32"/>
      <c r="B246" s="51">
        <v>9</v>
      </c>
      <c r="C246" s="35" t="s">
        <v>2147</v>
      </c>
      <c r="D246" s="36" t="s">
        <v>1928</v>
      </c>
    </row>
    <row r="247" spans="1:4" ht="18" customHeight="1" x14ac:dyDescent="0.3">
      <c r="A247" s="32"/>
      <c r="B247" s="51">
        <v>9</v>
      </c>
      <c r="C247" s="35" t="s">
        <v>2148</v>
      </c>
      <c r="D247" s="36" t="s">
        <v>1928</v>
      </c>
    </row>
    <row r="248" spans="1:4" ht="18" customHeight="1" x14ac:dyDescent="0.3">
      <c r="A248" s="32"/>
      <c r="B248" s="51">
        <v>9</v>
      </c>
      <c r="C248" s="23" t="s">
        <v>2149</v>
      </c>
      <c r="D248" s="29" t="s">
        <v>1928</v>
      </c>
    </row>
    <row r="249" spans="1:4" ht="18" customHeight="1" x14ac:dyDescent="0.3">
      <c r="A249" s="32"/>
      <c r="B249" s="51">
        <v>9</v>
      </c>
      <c r="C249" s="23" t="s">
        <v>2150</v>
      </c>
      <c r="D249" s="29" t="s">
        <v>1928</v>
      </c>
    </row>
    <row r="250" spans="1:4" ht="18" customHeight="1" x14ac:dyDescent="0.3">
      <c r="A250" s="32"/>
      <c r="B250" s="51">
        <v>9</v>
      </c>
      <c r="C250" s="23" t="s">
        <v>2151</v>
      </c>
      <c r="D250" s="29" t="s">
        <v>1928</v>
      </c>
    </row>
    <row r="251" spans="1:4" ht="18" customHeight="1" x14ac:dyDescent="0.3">
      <c r="A251" s="32"/>
      <c r="B251" s="51">
        <v>9</v>
      </c>
      <c r="C251" s="35" t="s">
        <v>2152</v>
      </c>
      <c r="D251" s="36" t="s">
        <v>1928</v>
      </c>
    </row>
    <row r="252" spans="1:4" ht="18" customHeight="1" x14ac:dyDescent="0.3">
      <c r="A252" s="32" t="s">
        <v>2526</v>
      </c>
      <c r="B252" s="51">
        <v>9</v>
      </c>
      <c r="C252" s="23" t="s">
        <v>2153</v>
      </c>
      <c r="D252" s="29" t="s">
        <v>1928</v>
      </c>
    </row>
    <row r="253" spans="1:4" ht="18" customHeight="1" x14ac:dyDescent="0.3">
      <c r="A253" s="32"/>
      <c r="B253" s="51">
        <v>9</v>
      </c>
      <c r="C253" s="35" t="s">
        <v>2154</v>
      </c>
      <c r="D253" s="36" t="s">
        <v>1928</v>
      </c>
    </row>
    <row r="254" spans="1:4" ht="18" customHeight="1" x14ac:dyDescent="0.3">
      <c r="A254" s="32"/>
      <c r="B254" s="51">
        <v>9</v>
      </c>
      <c r="C254" s="35" t="s">
        <v>2155</v>
      </c>
      <c r="D254" s="36" t="s">
        <v>1928</v>
      </c>
    </row>
    <row r="255" spans="1:4" ht="18" customHeight="1" x14ac:dyDescent="0.3">
      <c r="A255" s="32"/>
      <c r="B255" s="51">
        <v>9</v>
      </c>
      <c r="C255" s="35" t="s">
        <v>2156</v>
      </c>
      <c r="D255" s="36" t="s">
        <v>1928</v>
      </c>
    </row>
    <row r="256" spans="1:4" ht="18" customHeight="1" x14ac:dyDescent="0.3">
      <c r="A256" s="32"/>
      <c r="B256" s="51">
        <v>9</v>
      </c>
      <c r="C256" s="23" t="s">
        <v>2157</v>
      </c>
      <c r="D256" s="29" t="s">
        <v>1928</v>
      </c>
    </row>
    <row r="257" spans="1:4" ht="18" customHeight="1" x14ac:dyDescent="0.3">
      <c r="A257" s="32"/>
      <c r="B257" s="51">
        <v>9</v>
      </c>
      <c r="C257" s="23" t="s">
        <v>2158</v>
      </c>
      <c r="D257" s="29" t="s">
        <v>1928</v>
      </c>
    </row>
    <row r="258" spans="1:4" ht="18" customHeight="1" x14ac:dyDescent="0.3">
      <c r="A258" s="32"/>
      <c r="B258" s="51"/>
      <c r="C258" s="21"/>
      <c r="D258" s="39"/>
    </row>
    <row r="259" spans="1:4" ht="18" customHeight="1" x14ac:dyDescent="0.3">
      <c r="A259" s="59" t="str">
        <f>IF(LEN(A260&amp;A261)=0,"","x")</f>
        <v>x</v>
      </c>
      <c r="B259" s="52"/>
      <c r="C259" s="24" t="s">
        <v>960</v>
      </c>
      <c r="D259" s="28"/>
    </row>
    <row r="260" spans="1:4" ht="18" customHeight="1" x14ac:dyDescent="0.3">
      <c r="A260" s="32" t="s">
        <v>2526</v>
      </c>
      <c r="B260" s="51">
        <v>10</v>
      </c>
      <c r="C260" s="23" t="s">
        <v>2159</v>
      </c>
      <c r="D260" s="29" t="s">
        <v>1928</v>
      </c>
    </row>
    <row r="261" spans="1:4" ht="18" customHeight="1" x14ac:dyDescent="0.3">
      <c r="A261" s="32"/>
      <c r="B261" s="51">
        <v>10</v>
      </c>
      <c r="C261" s="23" t="s">
        <v>2160</v>
      </c>
      <c r="D261" s="29" t="s">
        <v>1928</v>
      </c>
    </row>
    <row r="262" spans="1:4" ht="18" customHeight="1" x14ac:dyDescent="0.3">
      <c r="A262" s="32"/>
      <c r="B262" s="51"/>
      <c r="C262" s="21"/>
      <c r="D262" s="39"/>
    </row>
    <row r="263" spans="1:4" ht="18" customHeight="1" x14ac:dyDescent="0.3">
      <c r="A263" s="59" t="str">
        <f>IF(LEN(A264&amp;A265&amp;A266&amp;A267&amp;A268&amp;A269&amp;A270&amp;A271&amp;A272&amp;A273&amp;A274&amp;A275&amp;A276&amp;A277&amp;A278&amp;A279)=0,"","x")</f>
        <v>x</v>
      </c>
      <c r="B263" s="52"/>
      <c r="C263" s="24" t="s">
        <v>967</v>
      </c>
      <c r="D263" s="28"/>
    </row>
    <row r="264" spans="1:4" ht="18" customHeight="1" x14ac:dyDescent="0.3">
      <c r="A264" s="32"/>
      <c r="B264" s="51">
        <v>11</v>
      </c>
      <c r="C264" s="23" t="s">
        <v>2161</v>
      </c>
      <c r="D264" s="29" t="s">
        <v>1928</v>
      </c>
    </row>
    <row r="265" spans="1:4" ht="18" customHeight="1" x14ac:dyDescent="0.3">
      <c r="A265" s="32"/>
      <c r="B265" s="51">
        <v>11</v>
      </c>
      <c r="C265" s="23" t="s">
        <v>2162</v>
      </c>
      <c r="D265" s="29" t="s">
        <v>1928</v>
      </c>
    </row>
    <row r="266" spans="1:4" ht="18" customHeight="1" x14ac:dyDescent="0.3">
      <c r="A266" s="32"/>
      <c r="B266" s="51">
        <v>11</v>
      </c>
      <c r="C266" s="23" t="s">
        <v>2163</v>
      </c>
      <c r="D266" s="29" t="s">
        <v>1928</v>
      </c>
    </row>
    <row r="267" spans="1:4" ht="18" customHeight="1" x14ac:dyDescent="0.3">
      <c r="A267" s="32"/>
      <c r="B267" s="51">
        <v>11</v>
      </c>
      <c r="C267" s="23" t="s">
        <v>2164</v>
      </c>
      <c r="D267" s="29" t="s">
        <v>1928</v>
      </c>
    </row>
    <row r="268" spans="1:4" ht="18" customHeight="1" x14ac:dyDescent="0.3">
      <c r="A268" s="32"/>
      <c r="B268" s="51">
        <v>11</v>
      </c>
      <c r="C268" s="35" t="s">
        <v>2165</v>
      </c>
      <c r="D268" s="36" t="s">
        <v>1928</v>
      </c>
    </row>
    <row r="269" spans="1:4" ht="18" customHeight="1" x14ac:dyDescent="0.3">
      <c r="A269" s="32"/>
      <c r="B269" s="51">
        <v>11</v>
      </c>
      <c r="C269" s="35" t="s">
        <v>2166</v>
      </c>
      <c r="D269" s="36" t="s">
        <v>1928</v>
      </c>
    </row>
    <row r="270" spans="1:4" ht="18" customHeight="1" x14ac:dyDescent="0.3">
      <c r="A270" s="32"/>
      <c r="B270" s="51">
        <v>11</v>
      </c>
      <c r="C270" s="35" t="s">
        <v>2167</v>
      </c>
      <c r="D270" s="36" t="s">
        <v>1928</v>
      </c>
    </row>
    <row r="271" spans="1:4" ht="18" customHeight="1" x14ac:dyDescent="0.3">
      <c r="A271" s="32"/>
      <c r="B271" s="51">
        <v>11</v>
      </c>
      <c r="C271" s="35" t="s">
        <v>2168</v>
      </c>
      <c r="D271" s="36" t="s">
        <v>1928</v>
      </c>
    </row>
    <row r="272" spans="1:4" ht="18" customHeight="1" x14ac:dyDescent="0.3">
      <c r="A272" s="32" t="s">
        <v>2526</v>
      </c>
      <c r="B272" s="51">
        <v>11</v>
      </c>
      <c r="C272" s="23" t="s">
        <v>2169</v>
      </c>
      <c r="D272" s="29" t="s">
        <v>1928</v>
      </c>
    </row>
    <row r="273" spans="1:4" ht="18" customHeight="1" x14ac:dyDescent="0.3">
      <c r="A273" s="32"/>
      <c r="B273" s="51">
        <v>11</v>
      </c>
      <c r="C273" s="23" t="s">
        <v>2170</v>
      </c>
      <c r="D273" s="29" t="s">
        <v>1928</v>
      </c>
    </row>
    <row r="274" spans="1:4" ht="18" customHeight="1" x14ac:dyDescent="0.3">
      <c r="A274" s="32"/>
      <c r="B274" s="51">
        <v>11</v>
      </c>
      <c r="C274" s="23" t="s">
        <v>2171</v>
      </c>
      <c r="D274" s="29" t="s">
        <v>1928</v>
      </c>
    </row>
    <row r="275" spans="1:4" ht="18" customHeight="1" x14ac:dyDescent="0.3">
      <c r="A275" s="32"/>
      <c r="B275" s="51">
        <v>11</v>
      </c>
      <c r="C275" s="35" t="s">
        <v>2172</v>
      </c>
      <c r="D275" s="36" t="s">
        <v>1928</v>
      </c>
    </row>
    <row r="276" spans="1:4" ht="18" customHeight="1" x14ac:dyDescent="0.3">
      <c r="A276" s="32"/>
      <c r="B276" s="51">
        <v>11</v>
      </c>
      <c r="C276" s="23" t="s">
        <v>2173</v>
      </c>
      <c r="D276" s="29" t="s">
        <v>1928</v>
      </c>
    </row>
    <row r="277" spans="1:4" ht="18" customHeight="1" x14ac:dyDescent="0.3">
      <c r="A277" s="32"/>
      <c r="B277" s="51">
        <v>11</v>
      </c>
      <c r="C277" s="23" t="s">
        <v>2174</v>
      </c>
      <c r="D277" s="29" t="s">
        <v>1928</v>
      </c>
    </row>
    <row r="278" spans="1:4" ht="18" customHeight="1" x14ac:dyDescent="0.3">
      <c r="A278" s="32"/>
      <c r="B278" s="51">
        <v>11</v>
      </c>
      <c r="C278" s="23" t="s">
        <v>2175</v>
      </c>
      <c r="D278" s="29" t="s">
        <v>1928</v>
      </c>
    </row>
    <row r="279" spans="1:4" ht="18" customHeight="1" x14ac:dyDescent="0.3">
      <c r="A279" s="32"/>
      <c r="B279" s="51">
        <v>11</v>
      </c>
      <c r="C279" s="35" t="s">
        <v>2176</v>
      </c>
      <c r="D279" s="36" t="s">
        <v>1928</v>
      </c>
    </row>
    <row r="280" spans="1:4" ht="18" customHeight="1" x14ac:dyDescent="0.3">
      <c r="A280" s="32"/>
      <c r="B280" s="51"/>
      <c r="C280" s="21"/>
      <c r="D280" s="39"/>
    </row>
    <row r="281" spans="1:4" ht="18" customHeight="1" x14ac:dyDescent="0.3">
      <c r="A281" s="59" t="str">
        <f>IF(LEN(A282&amp;A283&amp;A284&amp;A285&amp;A286&amp;A287&amp;A288&amp;A289&amp;A290&amp;A291&amp;A292&amp;A293&amp;A294&amp;A295&amp;A296&amp;A297&amp;A298&amp;A299&amp;A300&amp;A301&amp;A302&amp;A303&amp;A304&amp;A305&amp;A306&amp;A307&amp;A308&amp;A309&amp;A310&amp;A311&amp;A312&amp;A313)=0,"","x")</f>
        <v>x</v>
      </c>
      <c r="B281" s="52"/>
      <c r="C281" s="24" t="s">
        <v>1019</v>
      </c>
      <c r="D281" s="28"/>
    </row>
    <row r="282" spans="1:4" ht="18" customHeight="1" x14ac:dyDescent="0.3">
      <c r="A282" s="32"/>
      <c r="B282" s="51">
        <v>12</v>
      </c>
      <c r="C282" s="23" t="s">
        <v>2177</v>
      </c>
      <c r="D282" s="29" t="s">
        <v>1928</v>
      </c>
    </row>
    <row r="283" spans="1:4" ht="18" customHeight="1" x14ac:dyDescent="0.3">
      <c r="A283" s="32"/>
      <c r="B283" s="51">
        <v>12</v>
      </c>
      <c r="C283" s="35" t="s">
        <v>2178</v>
      </c>
      <c r="D283" s="36" t="s">
        <v>1928</v>
      </c>
    </row>
    <row r="284" spans="1:4" ht="18" customHeight="1" x14ac:dyDescent="0.3">
      <c r="A284" s="32"/>
      <c r="B284" s="51">
        <v>12</v>
      </c>
      <c r="C284" s="23" t="s">
        <v>2179</v>
      </c>
      <c r="D284" s="29" t="s">
        <v>1928</v>
      </c>
    </row>
    <row r="285" spans="1:4" ht="18" customHeight="1" x14ac:dyDescent="0.3">
      <c r="A285" s="32"/>
      <c r="B285" s="51">
        <v>12</v>
      </c>
      <c r="C285" s="35" t="s">
        <v>2180</v>
      </c>
      <c r="D285" s="36" t="s">
        <v>1928</v>
      </c>
    </row>
    <row r="286" spans="1:4" ht="18" customHeight="1" x14ac:dyDescent="0.3">
      <c r="A286" s="32"/>
      <c r="B286" s="51">
        <v>12</v>
      </c>
      <c r="C286" s="23" t="s">
        <v>2181</v>
      </c>
      <c r="D286" s="29" t="s">
        <v>1928</v>
      </c>
    </row>
    <row r="287" spans="1:4" ht="18" customHeight="1" x14ac:dyDescent="0.3">
      <c r="A287" s="32"/>
      <c r="B287" s="51">
        <v>12</v>
      </c>
      <c r="C287" s="23" t="s">
        <v>2182</v>
      </c>
      <c r="D287" s="29" t="s">
        <v>1928</v>
      </c>
    </row>
    <row r="288" spans="1:4" ht="18" customHeight="1" x14ac:dyDescent="0.3">
      <c r="A288" s="32"/>
      <c r="B288" s="51">
        <v>12</v>
      </c>
      <c r="C288" s="23" t="s">
        <v>2183</v>
      </c>
      <c r="D288" s="29" t="s">
        <v>1928</v>
      </c>
    </row>
    <row r="289" spans="1:4" ht="18" customHeight="1" x14ac:dyDescent="0.3">
      <c r="A289" s="32"/>
      <c r="B289" s="51">
        <v>12</v>
      </c>
      <c r="C289" s="23" t="s">
        <v>2184</v>
      </c>
      <c r="D289" s="29" t="s">
        <v>1928</v>
      </c>
    </row>
    <row r="290" spans="1:4" ht="18" customHeight="1" x14ac:dyDescent="0.3">
      <c r="A290" s="32"/>
      <c r="B290" s="51">
        <v>12</v>
      </c>
      <c r="C290" s="23" t="s">
        <v>2185</v>
      </c>
      <c r="D290" s="29" t="s">
        <v>1928</v>
      </c>
    </row>
    <row r="291" spans="1:4" ht="18" customHeight="1" x14ac:dyDescent="0.3">
      <c r="A291" s="32"/>
      <c r="B291" s="51">
        <v>12</v>
      </c>
      <c r="C291" s="23" t="s">
        <v>2186</v>
      </c>
      <c r="D291" s="29" t="s">
        <v>1928</v>
      </c>
    </row>
    <row r="292" spans="1:4" ht="18" customHeight="1" x14ac:dyDescent="0.3">
      <c r="A292" s="32"/>
      <c r="B292" s="51">
        <v>12</v>
      </c>
      <c r="C292" s="35" t="s">
        <v>2187</v>
      </c>
      <c r="D292" s="36" t="s">
        <v>1928</v>
      </c>
    </row>
    <row r="293" spans="1:4" ht="18" customHeight="1" x14ac:dyDescent="0.3">
      <c r="A293" s="32"/>
      <c r="B293" s="51">
        <v>12</v>
      </c>
      <c r="C293" s="35" t="s">
        <v>2188</v>
      </c>
      <c r="D293" s="36" t="s">
        <v>1928</v>
      </c>
    </row>
    <row r="294" spans="1:4" ht="18" customHeight="1" x14ac:dyDescent="0.3">
      <c r="A294" s="32"/>
      <c r="B294" s="51">
        <v>12</v>
      </c>
      <c r="C294" s="35" t="s">
        <v>2189</v>
      </c>
      <c r="D294" s="36" t="s">
        <v>1928</v>
      </c>
    </row>
    <row r="295" spans="1:4" ht="18" customHeight="1" x14ac:dyDescent="0.3">
      <c r="A295" s="32"/>
      <c r="B295" s="51">
        <v>12</v>
      </c>
      <c r="C295" s="35" t="s">
        <v>2190</v>
      </c>
      <c r="D295" s="36" t="s">
        <v>1928</v>
      </c>
    </row>
    <row r="296" spans="1:4" ht="18" customHeight="1" x14ac:dyDescent="0.3">
      <c r="A296" s="32"/>
      <c r="B296" s="51">
        <v>12</v>
      </c>
      <c r="C296" s="35" t="s">
        <v>2191</v>
      </c>
      <c r="D296" s="36" t="s">
        <v>1928</v>
      </c>
    </row>
    <row r="297" spans="1:4" ht="18" customHeight="1" x14ac:dyDescent="0.3">
      <c r="A297" s="32"/>
      <c r="B297" s="51">
        <v>12</v>
      </c>
      <c r="C297" s="23" t="s">
        <v>2192</v>
      </c>
      <c r="D297" s="29" t="s">
        <v>1928</v>
      </c>
    </row>
    <row r="298" spans="1:4" ht="18" customHeight="1" x14ac:dyDescent="0.3">
      <c r="A298" s="32"/>
      <c r="B298" s="51">
        <v>12</v>
      </c>
      <c r="C298" s="35" t="s">
        <v>2193</v>
      </c>
      <c r="D298" s="36" t="s">
        <v>1928</v>
      </c>
    </row>
    <row r="299" spans="1:4" ht="18" customHeight="1" x14ac:dyDescent="0.3">
      <c r="A299" s="32"/>
      <c r="B299" s="51">
        <v>12</v>
      </c>
      <c r="C299" s="35" t="s">
        <v>2194</v>
      </c>
      <c r="D299" s="36" t="s">
        <v>1928</v>
      </c>
    </row>
    <row r="300" spans="1:4" ht="18" customHeight="1" x14ac:dyDescent="0.3">
      <c r="A300" s="32"/>
      <c r="B300" s="51">
        <v>12</v>
      </c>
      <c r="C300" s="35" t="s">
        <v>2195</v>
      </c>
      <c r="D300" s="36" t="s">
        <v>1928</v>
      </c>
    </row>
    <row r="301" spans="1:4" ht="18" customHeight="1" x14ac:dyDescent="0.3">
      <c r="A301" s="32" t="s">
        <v>2526</v>
      </c>
      <c r="B301" s="51">
        <v>12</v>
      </c>
      <c r="C301" s="23" t="s">
        <v>2196</v>
      </c>
      <c r="D301" s="29" t="s">
        <v>1928</v>
      </c>
    </row>
    <row r="302" spans="1:4" ht="18" customHeight="1" x14ac:dyDescent="0.3">
      <c r="A302" s="32"/>
      <c r="B302" s="51">
        <v>12</v>
      </c>
      <c r="C302" s="23" t="s">
        <v>1020</v>
      </c>
      <c r="D302" s="29" t="s">
        <v>1928</v>
      </c>
    </row>
    <row r="303" spans="1:4" ht="18" customHeight="1" x14ac:dyDescent="0.3">
      <c r="A303" s="32"/>
      <c r="B303" s="51">
        <v>12</v>
      </c>
      <c r="C303" s="23" t="s">
        <v>1021</v>
      </c>
      <c r="D303" s="29" t="s">
        <v>1928</v>
      </c>
    </row>
    <row r="304" spans="1:4" ht="18" customHeight="1" x14ac:dyDescent="0.3">
      <c r="A304" s="32"/>
      <c r="B304" s="51">
        <v>12</v>
      </c>
      <c r="C304" s="35" t="s">
        <v>2197</v>
      </c>
      <c r="D304" s="36" t="s">
        <v>1928</v>
      </c>
    </row>
    <row r="305" spans="1:4" ht="18" customHeight="1" x14ac:dyDescent="0.3">
      <c r="A305" s="32"/>
      <c r="B305" s="51">
        <v>12</v>
      </c>
      <c r="C305" s="23" t="s">
        <v>1022</v>
      </c>
      <c r="D305" s="29" t="s">
        <v>1928</v>
      </c>
    </row>
    <row r="306" spans="1:4" ht="18" customHeight="1" x14ac:dyDescent="0.3">
      <c r="A306" s="32"/>
      <c r="B306" s="51">
        <v>12</v>
      </c>
      <c r="C306" s="23" t="s">
        <v>2198</v>
      </c>
      <c r="D306" s="29" t="s">
        <v>1928</v>
      </c>
    </row>
    <row r="307" spans="1:4" ht="18" customHeight="1" x14ac:dyDescent="0.3">
      <c r="A307" s="32"/>
      <c r="B307" s="51">
        <v>12</v>
      </c>
      <c r="C307" s="23" t="s">
        <v>2199</v>
      </c>
      <c r="D307" s="29" t="s">
        <v>1928</v>
      </c>
    </row>
    <row r="308" spans="1:4" ht="18" customHeight="1" x14ac:dyDescent="0.3">
      <c r="A308" s="32"/>
      <c r="B308" s="51">
        <v>12</v>
      </c>
      <c r="C308" s="23" t="s">
        <v>2200</v>
      </c>
      <c r="D308" s="29" t="s">
        <v>1928</v>
      </c>
    </row>
    <row r="309" spans="1:4" ht="18" customHeight="1" x14ac:dyDescent="0.3">
      <c r="A309" s="32"/>
      <c r="B309" s="51">
        <v>12</v>
      </c>
      <c r="C309" s="23" t="s">
        <v>2201</v>
      </c>
      <c r="D309" s="29" t="s">
        <v>1928</v>
      </c>
    </row>
    <row r="310" spans="1:4" ht="18" customHeight="1" x14ac:dyDescent="0.3">
      <c r="A310" s="32"/>
      <c r="B310" s="51">
        <v>12</v>
      </c>
      <c r="C310" s="23" t="s">
        <v>2202</v>
      </c>
      <c r="D310" s="29" t="s">
        <v>1928</v>
      </c>
    </row>
    <row r="311" spans="1:4" ht="18" customHeight="1" x14ac:dyDescent="0.3">
      <c r="A311" s="32"/>
      <c r="B311" s="51">
        <v>12</v>
      </c>
      <c r="C311" s="23" t="s">
        <v>2203</v>
      </c>
      <c r="D311" s="29" t="s">
        <v>1928</v>
      </c>
    </row>
    <row r="312" spans="1:4" ht="18" customHeight="1" x14ac:dyDescent="0.3">
      <c r="A312" s="32"/>
      <c r="B312" s="51">
        <v>12</v>
      </c>
      <c r="C312" s="23" t="s">
        <v>2204</v>
      </c>
      <c r="D312" s="29" t="s">
        <v>1928</v>
      </c>
    </row>
    <row r="313" spans="1:4" ht="18" customHeight="1" x14ac:dyDescent="0.3">
      <c r="A313" s="32"/>
      <c r="B313" s="51">
        <v>12</v>
      </c>
      <c r="C313" s="23" t="s">
        <v>2205</v>
      </c>
      <c r="D313" s="29" t="s">
        <v>1928</v>
      </c>
    </row>
    <row r="314" spans="1:4" ht="18" customHeight="1" x14ac:dyDescent="0.3">
      <c r="A314" s="32"/>
      <c r="B314" s="51"/>
      <c r="C314" s="21"/>
      <c r="D314" s="39"/>
    </row>
    <row r="315" spans="1:4" ht="18" customHeight="1" x14ac:dyDescent="0.3">
      <c r="A315" s="59" t="str">
        <f>IF(LEN(A316&amp;A317&amp;A318&amp;A319&amp;A320&amp;A321&amp;A322&amp;A323&amp;A324&amp;A325&amp;A326&amp;A327&amp;A328&amp;A329&amp;A330&amp;A331&amp;A332&amp;A333&amp;A334&amp;A335&amp;A336&amp;A337&amp;A338&amp;A339&amp;A340)=0,"","x")</f>
        <v>x</v>
      </c>
      <c r="B315" s="52"/>
      <c r="C315" s="24" t="s">
        <v>1128</v>
      </c>
      <c r="D315" s="28"/>
    </row>
    <row r="316" spans="1:4" ht="18" customHeight="1" x14ac:dyDescent="0.3">
      <c r="A316" s="32"/>
      <c r="B316" s="51">
        <v>13</v>
      </c>
      <c r="C316" s="35" t="s">
        <v>2206</v>
      </c>
      <c r="D316" s="36" t="s">
        <v>1928</v>
      </c>
    </row>
    <row r="317" spans="1:4" ht="18" customHeight="1" x14ac:dyDescent="0.3">
      <c r="A317" s="32"/>
      <c r="B317" s="51">
        <v>13</v>
      </c>
      <c r="C317" s="23" t="s">
        <v>2207</v>
      </c>
      <c r="D317" s="29" t="s">
        <v>1928</v>
      </c>
    </row>
    <row r="318" spans="1:4" ht="18" customHeight="1" x14ac:dyDescent="0.3">
      <c r="A318" s="32"/>
      <c r="B318" s="51">
        <v>13</v>
      </c>
      <c r="C318" s="23" t="s">
        <v>2208</v>
      </c>
      <c r="D318" s="29" t="s">
        <v>1928</v>
      </c>
    </row>
    <row r="319" spans="1:4" ht="18" customHeight="1" x14ac:dyDescent="0.3">
      <c r="A319" s="32"/>
      <c r="B319" s="51">
        <v>13</v>
      </c>
      <c r="C319" s="23" t="s">
        <v>2209</v>
      </c>
      <c r="D319" s="29" t="s">
        <v>1928</v>
      </c>
    </row>
    <row r="320" spans="1:4" ht="18" customHeight="1" x14ac:dyDescent="0.3">
      <c r="A320" s="32"/>
      <c r="B320" s="51">
        <v>13</v>
      </c>
      <c r="C320" s="23" t="s">
        <v>2210</v>
      </c>
      <c r="D320" s="29" t="s">
        <v>1928</v>
      </c>
    </row>
    <row r="321" spans="1:4" ht="18" customHeight="1" x14ac:dyDescent="0.3">
      <c r="A321" s="32"/>
      <c r="B321" s="51">
        <v>13</v>
      </c>
      <c r="C321" s="35" t="s">
        <v>2211</v>
      </c>
      <c r="D321" s="36" t="s">
        <v>1928</v>
      </c>
    </row>
    <row r="322" spans="1:4" ht="18" customHeight="1" x14ac:dyDescent="0.3">
      <c r="A322" s="32"/>
      <c r="B322" s="51">
        <v>13</v>
      </c>
      <c r="C322" s="23" t="s">
        <v>2212</v>
      </c>
      <c r="D322" s="29" t="s">
        <v>1928</v>
      </c>
    </row>
    <row r="323" spans="1:4" ht="18" customHeight="1" x14ac:dyDescent="0.3">
      <c r="A323" s="32"/>
      <c r="B323" s="51">
        <v>13</v>
      </c>
      <c r="C323" s="23" t="s">
        <v>2213</v>
      </c>
      <c r="D323" s="29" t="s">
        <v>1928</v>
      </c>
    </row>
    <row r="324" spans="1:4" ht="18" customHeight="1" x14ac:dyDescent="0.3">
      <c r="A324" s="32"/>
      <c r="B324" s="51">
        <v>13</v>
      </c>
      <c r="C324" s="23" t="s">
        <v>2214</v>
      </c>
      <c r="D324" s="29" t="s">
        <v>1928</v>
      </c>
    </row>
    <row r="325" spans="1:4" ht="18" customHeight="1" x14ac:dyDescent="0.3">
      <c r="A325" s="32"/>
      <c r="B325" s="51">
        <v>13</v>
      </c>
      <c r="C325" s="23" t="s">
        <v>2215</v>
      </c>
      <c r="D325" s="29" t="s">
        <v>1928</v>
      </c>
    </row>
    <row r="326" spans="1:4" ht="18" customHeight="1" x14ac:dyDescent="0.3">
      <c r="A326" s="32" t="s">
        <v>2526</v>
      </c>
      <c r="B326" s="51">
        <v>13</v>
      </c>
      <c r="C326" s="23" t="s">
        <v>2216</v>
      </c>
      <c r="D326" s="29" t="s">
        <v>1928</v>
      </c>
    </row>
    <row r="327" spans="1:4" ht="18" customHeight="1" x14ac:dyDescent="0.3">
      <c r="A327" s="32"/>
      <c r="B327" s="51">
        <v>13</v>
      </c>
      <c r="C327" s="23" t="s">
        <v>2217</v>
      </c>
      <c r="D327" s="29" t="s">
        <v>1928</v>
      </c>
    </row>
    <row r="328" spans="1:4" ht="18" customHeight="1" x14ac:dyDescent="0.3">
      <c r="A328" s="32"/>
      <c r="B328" s="51">
        <v>13</v>
      </c>
      <c r="C328" s="23" t="s">
        <v>2218</v>
      </c>
      <c r="D328" s="29" t="s">
        <v>1928</v>
      </c>
    </row>
    <row r="329" spans="1:4" ht="18" customHeight="1" x14ac:dyDescent="0.3">
      <c r="A329" s="32"/>
      <c r="B329" s="51">
        <v>13</v>
      </c>
      <c r="C329" s="23" t="s">
        <v>1129</v>
      </c>
      <c r="D329" s="29" t="s">
        <v>1928</v>
      </c>
    </row>
    <row r="330" spans="1:4" ht="18" customHeight="1" x14ac:dyDescent="0.3">
      <c r="A330" s="32"/>
      <c r="B330" s="51">
        <v>13</v>
      </c>
      <c r="C330" s="35" t="s">
        <v>2219</v>
      </c>
      <c r="D330" s="36" t="s">
        <v>1928</v>
      </c>
    </row>
    <row r="331" spans="1:4" ht="18" customHeight="1" x14ac:dyDescent="0.3">
      <c r="A331" s="32"/>
      <c r="B331" s="51">
        <v>13</v>
      </c>
      <c r="C331" s="23" t="s">
        <v>2220</v>
      </c>
      <c r="D331" s="29" t="s">
        <v>1928</v>
      </c>
    </row>
    <row r="332" spans="1:4" ht="18" customHeight="1" x14ac:dyDescent="0.3">
      <c r="A332" s="32"/>
      <c r="B332" s="51">
        <v>13</v>
      </c>
      <c r="C332" s="23" t="s">
        <v>2221</v>
      </c>
      <c r="D332" s="29" t="s">
        <v>1928</v>
      </c>
    </row>
    <row r="333" spans="1:4" ht="18" customHeight="1" x14ac:dyDescent="0.3">
      <c r="A333" s="32"/>
      <c r="B333" s="51">
        <v>13</v>
      </c>
      <c r="C333" s="23" t="s">
        <v>2222</v>
      </c>
      <c r="D333" s="29" t="s">
        <v>1928</v>
      </c>
    </row>
    <row r="334" spans="1:4" ht="18" customHeight="1" x14ac:dyDescent="0.3">
      <c r="A334" s="32"/>
      <c r="B334" s="51">
        <v>13</v>
      </c>
      <c r="C334" s="23" t="s">
        <v>2223</v>
      </c>
      <c r="D334" s="29" t="s">
        <v>1928</v>
      </c>
    </row>
    <row r="335" spans="1:4" ht="18" customHeight="1" x14ac:dyDescent="0.3">
      <c r="A335" s="32"/>
      <c r="B335" s="51">
        <v>13</v>
      </c>
      <c r="C335" s="23" t="s">
        <v>2224</v>
      </c>
      <c r="D335" s="29" t="s">
        <v>1928</v>
      </c>
    </row>
    <row r="336" spans="1:4" ht="18" customHeight="1" x14ac:dyDescent="0.3">
      <c r="A336" s="32"/>
      <c r="B336" s="51">
        <v>13</v>
      </c>
      <c r="C336" s="23" t="s">
        <v>2225</v>
      </c>
      <c r="D336" s="29" t="s">
        <v>1928</v>
      </c>
    </row>
    <row r="337" spans="1:4" ht="18" customHeight="1" x14ac:dyDescent="0.3">
      <c r="A337" s="32"/>
      <c r="B337" s="51">
        <v>13</v>
      </c>
      <c r="C337" s="23" t="s">
        <v>2226</v>
      </c>
      <c r="D337" s="29" t="s">
        <v>1928</v>
      </c>
    </row>
    <row r="338" spans="1:4" ht="18" customHeight="1" x14ac:dyDescent="0.3">
      <c r="A338" s="32"/>
      <c r="B338" s="51">
        <v>13</v>
      </c>
      <c r="C338" s="35" t="s">
        <v>2227</v>
      </c>
      <c r="D338" s="36" t="s">
        <v>1928</v>
      </c>
    </row>
    <row r="339" spans="1:4" ht="18" customHeight="1" x14ac:dyDescent="0.3">
      <c r="A339" s="32"/>
      <c r="B339" s="51">
        <v>13</v>
      </c>
      <c r="C339" s="35" t="s">
        <v>2228</v>
      </c>
      <c r="D339" s="36" t="s">
        <v>1928</v>
      </c>
    </row>
    <row r="340" spans="1:4" ht="18" customHeight="1" x14ac:dyDescent="0.3">
      <c r="A340" s="32"/>
      <c r="B340" s="51">
        <v>13</v>
      </c>
      <c r="C340" s="23" t="s">
        <v>2229</v>
      </c>
      <c r="D340" s="29" t="s">
        <v>1928</v>
      </c>
    </row>
    <row r="341" spans="1:4" ht="18" customHeight="1" x14ac:dyDescent="0.3">
      <c r="A341" s="32"/>
      <c r="B341" s="51"/>
      <c r="C341" s="21"/>
      <c r="D341" s="39"/>
    </row>
    <row r="342" spans="1:4" ht="18" customHeight="1" x14ac:dyDescent="0.3">
      <c r="A342" s="59" t="str">
        <f>IF(LEN(A343&amp;A344&amp;A345&amp;A346&amp;A347&amp;A348&amp;A349&amp;A350&amp;A351&amp;A352&amp;A353&amp;A354&amp;A355&amp;A356&amp;A357&amp;A358&amp;A359&amp;A360&amp;A361&amp;A362&amp;A363&amp;A364&amp;A365&amp;A366)=0,"","x")</f>
        <v>x</v>
      </c>
      <c r="B342" s="52"/>
      <c r="C342" s="24" t="s">
        <v>1178</v>
      </c>
      <c r="D342" s="28"/>
    </row>
    <row r="343" spans="1:4" ht="18" customHeight="1" x14ac:dyDescent="0.3">
      <c r="A343" s="32"/>
      <c r="B343" s="51">
        <v>14</v>
      </c>
      <c r="C343" s="35" t="s">
        <v>2230</v>
      </c>
      <c r="D343" s="36" t="s">
        <v>1928</v>
      </c>
    </row>
    <row r="344" spans="1:4" ht="18" customHeight="1" x14ac:dyDescent="0.3">
      <c r="A344" s="32"/>
      <c r="B344" s="51">
        <v>14</v>
      </c>
      <c r="C344" s="35" t="s">
        <v>2231</v>
      </c>
      <c r="D344" s="36" t="s">
        <v>1928</v>
      </c>
    </row>
    <row r="345" spans="1:4" ht="18" customHeight="1" x14ac:dyDescent="0.3">
      <c r="A345" s="32"/>
      <c r="B345" s="51">
        <v>14</v>
      </c>
      <c r="C345" s="23" t="s">
        <v>2232</v>
      </c>
      <c r="D345" s="29" t="s">
        <v>1928</v>
      </c>
    </row>
    <row r="346" spans="1:4" ht="18" customHeight="1" x14ac:dyDescent="0.3">
      <c r="A346" s="32"/>
      <c r="B346" s="51">
        <v>14</v>
      </c>
      <c r="C346" s="23" t="s">
        <v>2233</v>
      </c>
      <c r="D346" s="29" t="s">
        <v>1928</v>
      </c>
    </row>
    <row r="347" spans="1:4" ht="18" customHeight="1" x14ac:dyDescent="0.3">
      <c r="A347" s="32"/>
      <c r="B347" s="51">
        <v>14</v>
      </c>
      <c r="C347" s="23" t="s">
        <v>2234</v>
      </c>
      <c r="D347" s="29" t="s">
        <v>1928</v>
      </c>
    </row>
    <row r="348" spans="1:4" ht="18" customHeight="1" x14ac:dyDescent="0.3">
      <c r="A348" s="32"/>
      <c r="B348" s="51">
        <v>14</v>
      </c>
      <c r="C348" s="23" t="s">
        <v>2235</v>
      </c>
      <c r="D348" s="29" t="s">
        <v>1928</v>
      </c>
    </row>
    <row r="349" spans="1:4" ht="18" customHeight="1" x14ac:dyDescent="0.3">
      <c r="A349" s="32"/>
      <c r="B349" s="51">
        <v>14</v>
      </c>
      <c r="C349" s="23" t="s">
        <v>2236</v>
      </c>
      <c r="D349" s="29" t="s">
        <v>1928</v>
      </c>
    </row>
    <row r="350" spans="1:4" ht="18" customHeight="1" x14ac:dyDescent="0.3">
      <c r="A350" s="32"/>
      <c r="B350" s="51">
        <v>14</v>
      </c>
      <c r="C350" s="23" t="s">
        <v>2237</v>
      </c>
      <c r="D350" s="29" t="s">
        <v>1928</v>
      </c>
    </row>
    <row r="351" spans="1:4" ht="18" customHeight="1" x14ac:dyDescent="0.3">
      <c r="A351" s="32"/>
      <c r="B351" s="51">
        <v>14</v>
      </c>
      <c r="C351" s="23" t="s">
        <v>2238</v>
      </c>
      <c r="D351" s="29" t="s">
        <v>1928</v>
      </c>
    </row>
    <row r="352" spans="1:4" ht="18" customHeight="1" x14ac:dyDescent="0.3">
      <c r="A352" s="32"/>
      <c r="B352" s="51">
        <v>14</v>
      </c>
      <c r="C352" s="35" t="s">
        <v>2239</v>
      </c>
      <c r="D352" s="36" t="s">
        <v>1928</v>
      </c>
    </row>
    <row r="353" spans="1:4" ht="18" customHeight="1" x14ac:dyDescent="0.3">
      <c r="A353" s="32"/>
      <c r="B353" s="51">
        <v>14</v>
      </c>
      <c r="C353" s="35" t="s">
        <v>2240</v>
      </c>
      <c r="D353" s="36" t="s">
        <v>1928</v>
      </c>
    </row>
    <row r="354" spans="1:4" ht="18" customHeight="1" x14ac:dyDescent="0.3">
      <c r="A354" s="32"/>
      <c r="B354" s="51">
        <v>14</v>
      </c>
      <c r="C354" s="23" t="s">
        <v>2241</v>
      </c>
      <c r="D354" s="29" t="s">
        <v>1928</v>
      </c>
    </row>
    <row r="355" spans="1:4" ht="18" customHeight="1" x14ac:dyDescent="0.3">
      <c r="A355" s="32" t="s">
        <v>2526</v>
      </c>
      <c r="B355" s="51">
        <v>14</v>
      </c>
      <c r="C355" s="23" t="s">
        <v>2242</v>
      </c>
      <c r="D355" s="29" t="s">
        <v>1928</v>
      </c>
    </row>
    <row r="356" spans="1:4" ht="18" customHeight="1" x14ac:dyDescent="0.3">
      <c r="A356" s="32"/>
      <c r="B356" s="51">
        <v>14</v>
      </c>
      <c r="C356" s="23" t="s">
        <v>2243</v>
      </c>
      <c r="D356" s="29" t="s">
        <v>1928</v>
      </c>
    </row>
    <row r="357" spans="1:4" ht="18" customHeight="1" x14ac:dyDescent="0.3">
      <c r="A357" s="32"/>
      <c r="B357" s="51">
        <v>14</v>
      </c>
      <c r="C357" s="23" t="s">
        <v>2244</v>
      </c>
      <c r="D357" s="29" t="s">
        <v>1928</v>
      </c>
    </row>
    <row r="358" spans="1:4" ht="18" customHeight="1" x14ac:dyDescent="0.3">
      <c r="A358" s="32"/>
      <c r="B358" s="51">
        <v>14</v>
      </c>
      <c r="C358" s="23" t="s">
        <v>2245</v>
      </c>
      <c r="D358" s="29" t="s">
        <v>1928</v>
      </c>
    </row>
    <row r="359" spans="1:4" ht="18" customHeight="1" x14ac:dyDescent="0.3">
      <c r="A359" s="32"/>
      <c r="B359" s="51">
        <v>14</v>
      </c>
      <c r="C359" s="23" t="s">
        <v>2246</v>
      </c>
      <c r="D359" s="29" t="s">
        <v>1928</v>
      </c>
    </row>
    <row r="360" spans="1:4" ht="18" customHeight="1" x14ac:dyDescent="0.3">
      <c r="A360" s="32"/>
      <c r="B360" s="51">
        <v>14</v>
      </c>
      <c r="C360" s="23" t="s">
        <v>2247</v>
      </c>
      <c r="D360" s="29" t="s">
        <v>1928</v>
      </c>
    </row>
    <row r="361" spans="1:4" ht="18" customHeight="1" x14ac:dyDescent="0.3">
      <c r="A361" s="32"/>
      <c r="B361" s="51">
        <v>14</v>
      </c>
      <c r="C361" s="23" t="s">
        <v>2248</v>
      </c>
      <c r="D361" s="29" t="s">
        <v>1928</v>
      </c>
    </row>
    <row r="362" spans="1:4" ht="18" customHeight="1" x14ac:dyDescent="0.3">
      <c r="A362" s="32"/>
      <c r="B362" s="51">
        <v>14</v>
      </c>
      <c r="C362" s="23" t="s">
        <v>1181</v>
      </c>
      <c r="D362" s="29" t="s">
        <v>1928</v>
      </c>
    </row>
    <row r="363" spans="1:4" ht="18" customHeight="1" x14ac:dyDescent="0.3">
      <c r="A363" s="32"/>
      <c r="B363" s="51">
        <v>14</v>
      </c>
      <c r="C363" s="23" t="s">
        <v>2249</v>
      </c>
      <c r="D363" s="29" t="s">
        <v>1928</v>
      </c>
    </row>
    <row r="364" spans="1:4" ht="18" customHeight="1" x14ac:dyDescent="0.3">
      <c r="A364" s="32"/>
      <c r="B364" s="51">
        <v>14</v>
      </c>
      <c r="C364" s="35" t="s">
        <v>2250</v>
      </c>
      <c r="D364" s="36" t="s">
        <v>1928</v>
      </c>
    </row>
    <row r="365" spans="1:4" ht="18" customHeight="1" x14ac:dyDescent="0.3">
      <c r="A365" s="32"/>
      <c r="B365" s="51">
        <v>14</v>
      </c>
      <c r="C365" s="23" t="s">
        <v>2251</v>
      </c>
      <c r="D365" s="29" t="s">
        <v>1928</v>
      </c>
    </row>
    <row r="366" spans="1:4" ht="18" customHeight="1" x14ac:dyDescent="0.3">
      <c r="A366" s="32"/>
      <c r="B366" s="51">
        <v>14</v>
      </c>
      <c r="C366" s="35" t="s">
        <v>2252</v>
      </c>
      <c r="D366" s="36" t="s">
        <v>1928</v>
      </c>
    </row>
    <row r="367" spans="1:4" ht="18" customHeight="1" x14ac:dyDescent="0.3">
      <c r="A367" s="32"/>
      <c r="B367" s="51">
        <v>14</v>
      </c>
      <c r="C367" s="23" t="s">
        <v>2253</v>
      </c>
      <c r="D367" s="29" t="s">
        <v>1928</v>
      </c>
    </row>
    <row r="368" spans="1:4" ht="18" customHeight="1" x14ac:dyDescent="0.3">
      <c r="A368" s="32"/>
      <c r="B368" s="51"/>
      <c r="C368" s="21"/>
      <c r="D368" s="39"/>
    </row>
    <row r="369" spans="1:4" ht="18" customHeight="1" x14ac:dyDescent="0.3">
      <c r="A369" s="59" t="str">
        <f>IF(LEN(A370&amp;A371&amp;A372&amp;A373&amp;A374&amp;A375&amp;A376&amp;A377&amp;A378&amp;A379&amp;A380&amp;A381&amp;A382&amp;A383&amp;A384&amp;A385&amp;A386&amp;A387&amp;A388&amp;A389&amp;A390&amp;A391&amp;A392&amp;A393&amp;A394&amp;A395&amp;A396&amp;A397&amp;A398&amp;A399&amp;A400&amp;A401&amp;A402)=0,"","x")</f>
        <v>x</v>
      </c>
      <c r="B369" s="52"/>
      <c r="C369" s="24" t="s">
        <v>1251</v>
      </c>
      <c r="D369" s="28"/>
    </row>
    <row r="370" spans="1:4" ht="18" customHeight="1" x14ac:dyDescent="0.3">
      <c r="A370" s="32"/>
      <c r="B370" s="51">
        <v>15</v>
      </c>
      <c r="C370" s="23" t="s">
        <v>2254</v>
      </c>
      <c r="D370" s="29" t="s">
        <v>1928</v>
      </c>
    </row>
    <row r="371" spans="1:4" ht="18" customHeight="1" x14ac:dyDescent="0.3">
      <c r="A371" s="32"/>
      <c r="B371" s="51">
        <v>15</v>
      </c>
      <c r="C371" s="23" t="s">
        <v>2255</v>
      </c>
      <c r="D371" s="29" t="s">
        <v>1928</v>
      </c>
    </row>
    <row r="372" spans="1:4" ht="18" customHeight="1" x14ac:dyDescent="0.3">
      <c r="A372" s="32"/>
      <c r="B372" s="51">
        <v>15</v>
      </c>
      <c r="C372" s="35" t="s">
        <v>2256</v>
      </c>
      <c r="D372" s="36" t="s">
        <v>1928</v>
      </c>
    </row>
    <row r="373" spans="1:4" ht="18" customHeight="1" x14ac:dyDescent="0.3">
      <c r="A373" s="32"/>
      <c r="B373" s="51">
        <v>15</v>
      </c>
      <c r="C373" s="23" t="s">
        <v>2257</v>
      </c>
      <c r="D373" s="29" t="s">
        <v>1928</v>
      </c>
    </row>
    <row r="374" spans="1:4" ht="18" customHeight="1" x14ac:dyDescent="0.3">
      <c r="A374" s="32"/>
      <c r="B374" s="51">
        <v>15</v>
      </c>
      <c r="C374" s="35" t="s">
        <v>2258</v>
      </c>
      <c r="D374" s="36" t="s">
        <v>1928</v>
      </c>
    </row>
    <row r="375" spans="1:4" ht="18" customHeight="1" x14ac:dyDescent="0.3">
      <c r="A375" s="32"/>
      <c r="B375" s="51">
        <v>15</v>
      </c>
      <c r="C375" s="35" t="s">
        <v>2259</v>
      </c>
      <c r="D375" s="36" t="s">
        <v>1928</v>
      </c>
    </row>
    <row r="376" spans="1:4" ht="18" customHeight="1" x14ac:dyDescent="0.3">
      <c r="A376" s="32"/>
      <c r="B376" s="51">
        <v>15</v>
      </c>
      <c r="C376" s="23" t="s">
        <v>2260</v>
      </c>
      <c r="D376" s="29" t="s">
        <v>1928</v>
      </c>
    </row>
    <row r="377" spans="1:4" ht="18" customHeight="1" x14ac:dyDescent="0.3">
      <c r="A377" s="32"/>
      <c r="B377" s="51">
        <v>15</v>
      </c>
      <c r="C377" s="35" t="s">
        <v>2261</v>
      </c>
      <c r="D377" s="36" t="s">
        <v>1928</v>
      </c>
    </row>
    <row r="378" spans="1:4" ht="18" customHeight="1" x14ac:dyDescent="0.3">
      <c r="A378" s="32"/>
      <c r="B378" s="51">
        <v>15</v>
      </c>
      <c r="C378" s="35" t="s">
        <v>2262</v>
      </c>
      <c r="D378" s="36" t="s">
        <v>1928</v>
      </c>
    </row>
    <row r="379" spans="1:4" ht="18" customHeight="1" x14ac:dyDescent="0.3">
      <c r="A379" s="32"/>
      <c r="B379" s="51">
        <v>15</v>
      </c>
      <c r="C379" s="35" t="s">
        <v>2263</v>
      </c>
      <c r="D379" s="36" t="s">
        <v>1928</v>
      </c>
    </row>
    <row r="380" spans="1:4" ht="18" customHeight="1" x14ac:dyDescent="0.3">
      <c r="A380" s="32"/>
      <c r="B380" s="51">
        <v>15</v>
      </c>
      <c r="C380" s="35" t="s">
        <v>2264</v>
      </c>
      <c r="D380" s="36" t="s">
        <v>1928</v>
      </c>
    </row>
    <row r="381" spans="1:4" ht="18" customHeight="1" x14ac:dyDescent="0.3">
      <c r="A381" s="32"/>
      <c r="B381" s="51">
        <v>15</v>
      </c>
      <c r="C381" s="23" t="s">
        <v>2265</v>
      </c>
      <c r="D381" s="29" t="s">
        <v>1928</v>
      </c>
    </row>
    <row r="382" spans="1:4" ht="18" customHeight="1" x14ac:dyDescent="0.3">
      <c r="A382" s="32" t="s">
        <v>2526</v>
      </c>
      <c r="B382" s="51">
        <v>15</v>
      </c>
      <c r="C382" s="23" t="s">
        <v>2266</v>
      </c>
      <c r="D382" s="29" t="s">
        <v>1928</v>
      </c>
    </row>
    <row r="383" spans="1:4" ht="18" customHeight="1" x14ac:dyDescent="0.3">
      <c r="A383" s="32"/>
      <c r="B383" s="51">
        <v>15</v>
      </c>
      <c r="C383" s="23" t="s">
        <v>2267</v>
      </c>
      <c r="D383" s="29" t="s">
        <v>1928</v>
      </c>
    </row>
    <row r="384" spans="1:4" ht="18" customHeight="1" x14ac:dyDescent="0.3">
      <c r="A384" s="32"/>
      <c r="B384" s="51">
        <v>15</v>
      </c>
      <c r="C384" s="23" t="s">
        <v>2268</v>
      </c>
      <c r="D384" s="29" t="s">
        <v>1928</v>
      </c>
    </row>
    <row r="385" spans="1:4" ht="18" customHeight="1" x14ac:dyDescent="0.3">
      <c r="A385" s="32"/>
      <c r="B385" s="51">
        <v>15</v>
      </c>
      <c r="C385" s="23" t="s">
        <v>2269</v>
      </c>
      <c r="D385" s="29" t="s">
        <v>1928</v>
      </c>
    </row>
    <row r="386" spans="1:4" ht="18" customHeight="1" x14ac:dyDescent="0.3">
      <c r="A386" s="32"/>
      <c r="B386" s="51">
        <v>15</v>
      </c>
      <c r="C386" s="23" t="s">
        <v>2270</v>
      </c>
      <c r="D386" s="29" t="s">
        <v>1928</v>
      </c>
    </row>
    <row r="387" spans="1:4" ht="18" customHeight="1" x14ac:dyDescent="0.3">
      <c r="A387" s="32"/>
      <c r="B387" s="51">
        <v>15</v>
      </c>
      <c r="C387" s="23" t="s">
        <v>2271</v>
      </c>
      <c r="D387" s="29" t="s">
        <v>1928</v>
      </c>
    </row>
    <row r="388" spans="1:4" ht="18" customHeight="1" x14ac:dyDescent="0.3">
      <c r="A388" s="32"/>
      <c r="B388" s="51">
        <v>15</v>
      </c>
      <c r="C388" s="23" t="s">
        <v>2272</v>
      </c>
      <c r="D388" s="29" t="s">
        <v>1928</v>
      </c>
    </row>
    <row r="389" spans="1:4" ht="18" customHeight="1" x14ac:dyDescent="0.3">
      <c r="A389" s="32"/>
      <c r="B389" s="51">
        <v>15</v>
      </c>
      <c r="C389" s="23" t="s">
        <v>2273</v>
      </c>
      <c r="D389" s="29" t="s">
        <v>1928</v>
      </c>
    </row>
    <row r="390" spans="1:4" ht="18" customHeight="1" x14ac:dyDescent="0.3">
      <c r="A390" s="32"/>
      <c r="B390" s="51">
        <v>15</v>
      </c>
      <c r="C390" s="23" t="s">
        <v>2274</v>
      </c>
      <c r="D390" s="29" t="s">
        <v>1928</v>
      </c>
    </row>
    <row r="391" spans="1:4" ht="18" customHeight="1" x14ac:dyDescent="0.3">
      <c r="A391" s="32"/>
      <c r="B391" s="51">
        <v>15</v>
      </c>
      <c r="C391" s="23" t="s">
        <v>2275</v>
      </c>
      <c r="D391" s="29" t="s">
        <v>1928</v>
      </c>
    </row>
    <row r="392" spans="1:4" ht="18" customHeight="1" x14ac:dyDescent="0.3">
      <c r="A392" s="32"/>
      <c r="B392" s="51">
        <v>15</v>
      </c>
      <c r="C392" s="35" t="s">
        <v>2276</v>
      </c>
      <c r="D392" s="36" t="s">
        <v>1928</v>
      </c>
    </row>
    <row r="393" spans="1:4" ht="18" customHeight="1" x14ac:dyDescent="0.3">
      <c r="A393" s="32"/>
      <c r="B393" s="51">
        <v>15</v>
      </c>
      <c r="C393" s="35" t="s">
        <v>2277</v>
      </c>
      <c r="D393" s="36" t="s">
        <v>1928</v>
      </c>
    </row>
    <row r="394" spans="1:4" ht="18" customHeight="1" x14ac:dyDescent="0.3">
      <c r="A394" s="32"/>
      <c r="B394" s="51">
        <v>15</v>
      </c>
      <c r="C394" s="23" t="s">
        <v>2278</v>
      </c>
      <c r="D394" s="29" t="s">
        <v>1928</v>
      </c>
    </row>
    <row r="395" spans="1:4" ht="18" customHeight="1" x14ac:dyDescent="0.3">
      <c r="A395" s="32"/>
      <c r="B395" s="51">
        <v>15</v>
      </c>
      <c r="C395" s="23" t="s">
        <v>2279</v>
      </c>
      <c r="D395" s="29" t="s">
        <v>1928</v>
      </c>
    </row>
    <row r="396" spans="1:4" ht="18" customHeight="1" x14ac:dyDescent="0.3">
      <c r="A396" s="32"/>
      <c r="B396" s="51">
        <v>15</v>
      </c>
      <c r="C396" s="23" t="s">
        <v>2280</v>
      </c>
      <c r="D396" s="29" t="s">
        <v>1928</v>
      </c>
    </row>
    <row r="397" spans="1:4" ht="18" customHeight="1" x14ac:dyDescent="0.3">
      <c r="A397" s="32"/>
      <c r="B397" s="51">
        <v>15</v>
      </c>
      <c r="C397" s="23" t="s">
        <v>2281</v>
      </c>
      <c r="D397" s="29" t="s">
        <v>1928</v>
      </c>
    </row>
    <row r="398" spans="1:4" ht="18" customHeight="1" x14ac:dyDescent="0.3">
      <c r="A398" s="32"/>
      <c r="B398" s="51">
        <v>15</v>
      </c>
      <c r="C398" s="35" t="s">
        <v>2282</v>
      </c>
      <c r="D398" s="36" t="s">
        <v>1928</v>
      </c>
    </row>
    <row r="399" spans="1:4" ht="18" customHeight="1" x14ac:dyDescent="0.3">
      <c r="A399" s="32"/>
      <c r="B399" s="51">
        <v>15</v>
      </c>
      <c r="C399" s="35" t="s">
        <v>2283</v>
      </c>
      <c r="D399" s="36" t="s">
        <v>1928</v>
      </c>
    </row>
    <row r="400" spans="1:4" ht="18" customHeight="1" x14ac:dyDescent="0.3">
      <c r="A400" s="32"/>
      <c r="B400" s="51">
        <v>15</v>
      </c>
      <c r="C400" s="23" t="s">
        <v>2284</v>
      </c>
      <c r="D400" s="29" t="s">
        <v>1928</v>
      </c>
    </row>
    <row r="401" spans="1:4" ht="18" customHeight="1" x14ac:dyDescent="0.3">
      <c r="A401" s="32"/>
      <c r="B401" s="51">
        <v>15</v>
      </c>
      <c r="C401" s="23" t="s">
        <v>2285</v>
      </c>
      <c r="D401" s="29" t="s">
        <v>1928</v>
      </c>
    </row>
    <row r="402" spans="1:4" ht="18" customHeight="1" x14ac:dyDescent="0.3">
      <c r="A402" s="32"/>
      <c r="B402" s="51">
        <v>15</v>
      </c>
      <c r="C402" s="23" t="s">
        <v>2286</v>
      </c>
      <c r="D402" s="29" t="s">
        <v>1928</v>
      </c>
    </row>
    <row r="403" spans="1:4" ht="18" customHeight="1" x14ac:dyDescent="0.3">
      <c r="A403" s="32"/>
      <c r="B403" s="51">
        <v>15</v>
      </c>
      <c r="C403" s="23" t="s">
        <v>2287</v>
      </c>
      <c r="D403" s="29" t="s">
        <v>1928</v>
      </c>
    </row>
    <row r="404" spans="1:4" ht="18" customHeight="1" x14ac:dyDescent="0.3">
      <c r="A404" s="32"/>
      <c r="B404" s="51"/>
      <c r="C404" s="21"/>
      <c r="D404" s="39"/>
    </row>
    <row r="405" spans="1:4" ht="18" customHeight="1" x14ac:dyDescent="0.3">
      <c r="A405" s="59" t="str">
        <f>IF(LEN(A406&amp;A407&amp;A408&amp;A409&amp;A410&amp;A411&amp;A412&amp;A413&amp;A414&amp;A415&amp;A416&amp;A417&amp;A418&amp;A419&amp;A420&amp;A421&amp;A422&amp;A423&amp;A424&amp;A425)=0,"","x")</f>
        <v>x</v>
      </c>
      <c r="B405" s="52"/>
      <c r="C405" s="24" t="s">
        <v>1363</v>
      </c>
      <c r="D405" s="28"/>
    </row>
    <row r="406" spans="1:4" ht="18" customHeight="1" x14ac:dyDescent="0.3">
      <c r="A406" s="32"/>
      <c r="B406" s="51">
        <v>16</v>
      </c>
      <c r="C406" s="23" t="s">
        <v>2288</v>
      </c>
      <c r="D406" s="29" t="s">
        <v>1928</v>
      </c>
    </row>
    <row r="407" spans="1:4" ht="18" customHeight="1" x14ac:dyDescent="0.3">
      <c r="A407" s="32"/>
      <c r="B407" s="51">
        <v>16</v>
      </c>
      <c r="C407" s="23" t="s">
        <v>2289</v>
      </c>
      <c r="D407" s="29" t="s">
        <v>1928</v>
      </c>
    </row>
    <row r="408" spans="1:4" ht="18" customHeight="1" x14ac:dyDescent="0.3">
      <c r="A408" s="32"/>
      <c r="B408" s="51">
        <v>16</v>
      </c>
      <c r="C408" s="23" t="s">
        <v>2290</v>
      </c>
      <c r="D408" s="29" t="s">
        <v>1928</v>
      </c>
    </row>
    <row r="409" spans="1:4" ht="18" customHeight="1" x14ac:dyDescent="0.3">
      <c r="A409" s="32"/>
      <c r="B409" s="51">
        <v>16</v>
      </c>
      <c r="C409" s="35" t="s">
        <v>2291</v>
      </c>
      <c r="D409" s="36" t="s">
        <v>1928</v>
      </c>
    </row>
    <row r="410" spans="1:4" ht="18" customHeight="1" x14ac:dyDescent="0.3">
      <c r="A410" s="32"/>
      <c r="B410" s="51">
        <v>16</v>
      </c>
      <c r="C410" s="23" t="s">
        <v>2292</v>
      </c>
      <c r="D410" s="29" t="s">
        <v>1928</v>
      </c>
    </row>
    <row r="411" spans="1:4" ht="18" customHeight="1" x14ac:dyDescent="0.3">
      <c r="A411" s="32"/>
      <c r="B411" s="51">
        <v>16</v>
      </c>
      <c r="C411" s="35" t="s">
        <v>2293</v>
      </c>
      <c r="D411" s="36" t="s">
        <v>1928</v>
      </c>
    </row>
    <row r="412" spans="1:4" ht="18" customHeight="1" x14ac:dyDescent="0.3">
      <c r="A412" s="32"/>
      <c r="B412" s="51">
        <v>16</v>
      </c>
      <c r="C412" s="23" t="s">
        <v>2294</v>
      </c>
      <c r="D412" s="29" t="s">
        <v>1928</v>
      </c>
    </row>
    <row r="413" spans="1:4" ht="18" customHeight="1" x14ac:dyDescent="0.3">
      <c r="A413" s="32"/>
      <c r="B413" s="51">
        <v>16</v>
      </c>
      <c r="C413" s="23" t="s">
        <v>2295</v>
      </c>
      <c r="D413" s="29" t="s">
        <v>1928</v>
      </c>
    </row>
    <row r="414" spans="1:4" ht="18" customHeight="1" x14ac:dyDescent="0.3">
      <c r="A414" s="32"/>
      <c r="B414" s="51">
        <v>16</v>
      </c>
      <c r="C414" s="23" t="s">
        <v>2296</v>
      </c>
      <c r="D414" s="29" t="s">
        <v>1928</v>
      </c>
    </row>
    <row r="415" spans="1:4" ht="18" customHeight="1" x14ac:dyDescent="0.3">
      <c r="A415" s="32" t="s">
        <v>2526</v>
      </c>
      <c r="B415" s="51">
        <v>16</v>
      </c>
      <c r="C415" s="23" t="s">
        <v>2297</v>
      </c>
      <c r="D415" s="29" t="s">
        <v>1928</v>
      </c>
    </row>
    <row r="416" spans="1:4" ht="18" customHeight="1" x14ac:dyDescent="0.3">
      <c r="A416" s="32"/>
      <c r="B416" s="51">
        <v>16</v>
      </c>
      <c r="C416" s="35" t="s">
        <v>2298</v>
      </c>
      <c r="D416" s="36" t="s">
        <v>1928</v>
      </c>
    </row>
    <row r="417" spans="1:4" ht="18" customHeight="1" x14ac:dyDescent="0.3">
      <c r="A417" s="32"/>
      <c r="B417" s="51">
        <v>16</v>
      </c>
      <c r="C417" s="23" t="s">
        <v>2299</v>
      </c>
      <c r="D417" s="29" t="s">
        <v>1928</v>
      </c>
    </row>
    <row r="418" spans="1:4" ht="18" customHeight="1" x14ac:dyDescent="0.3">
      <c r="A418" s="32"/>
      <c r="B418" s="51">
        <v>16</v>
      </c>
      <c r="C418" s="23" t="s">
        <v>2300</v>
      </c>
      <c r="D418" s="29" t="s">
        <v>1928</v>
      </c>
    </row>
    <row r="419" spans="1:4" ht="18" customHeight="1" x14ac:dyDescent="0.3">
      <c r="A419" s="32"/>
      <c r="B419" s="51">
        <v>16</v>
      </c>
      <c r="C419" s="23" t="s">
        <v>2301</v>
      </c>
      <c r="D419" s="29" t="s">
        <v>1928</v>
      </c>
    </row>
    <row r="420" spans="1:4" ht="18" customHeight="1" x14ac:dyDescent="0.3">
      <c r="A420" s="32"/>
      <c r="B420" s="51">
        <v>16</v>
      </c>
      <c r="C420" s="35" t="s">
        <v>2302</v>
      </c>
      <c r="D420" s="36" t="s">
        <v>1928</v>
      </c>
    </row>
    <row r="421" spans="1:4" ht="18" customHeight="1" x14ac:dyDescent="0.3">
      <c r="A421" s="32"/>
      <c r="B421" s="51">
        <v>16</v>
      </c>
      <c r="C421" s="23" t="s">
        <v>2303</v>
      </c>
      <c r="D421" s="29" t="s">
        <v>1928</v>
      </c>
    </row>
    <row r="422" spans="1:4" ht="18" customHeight="1" x14ac:dyDescent="0.3">
      <c r="A422" s="32"/>
      <c r="B422" s="51">
        <v>16</v>
      </c>
      <c r="C422" s="23" t="s">
        <v>2304</v>
      </c>
      <c r="D422" s="29" t="s">
        <v>1928</v>
      </c>
    </row>
    <row r="423" spans="1:4" ht="18" customHeight="1" x14ac:dyDescent="0.3">
      <c r="A423" s="32"/>
      <c r="B423" s="51">
        <v>16</v>
      </c>
      <c r="C423" s="23" t="s">
        <v>2305</v>
      </c>
      <c r="D423" s="29" t="s">
        <v>1928</v>
      </c>
    </row>
    <row r="424" spans="1:4" ht="18" customHeight="1" x14ac:dyDescent="0.3">
      <c r="A424" s="32"/>
      <c r="B424" s="51">
        <v>16</v>
      </c>
      <c r="C424" s="23" t="s">
        <v>2306</v>
      </c>
      <c r="D424" s="29" t="s">
        <v>1928</v>
      </c>
    </row>
    <row r="425" spans="1:4" ht="18" customHeight="1" x14ac:dyDescent="0.3">
      <c r="A425" s="32"/>
      <c r="B425" s="51">
        <v>16</v>
      </c>
      <c r="C425" s="23" t="s">
        <v>2307</v>
      </c>
      <c r="D425" s="29" t="s">
        <v>1928</v>
      </c>
    </row>
    <row r="426" spans="1:4" ht="18" customHeight="1" x14ac:dyDescent="0.3">
      <c r="A426" s="32"/>
      <c r="B426" s="51"/>
      <c r="C426" s="21"/>
      <c r="D426" s="39"/>
    </row>
    <row r="427" spans="1:4" ht="18" customHeight="1" x14ac:dyDescent="0.3">
      <c r="A427" s="59" t="str">
        <f>IF(LEN(A428&amp;A429&amp;A430)=0,"","x")</f>
        <v>x</v>
      </c>
      <c r="B427" s="52"/>
      <c r="C427" s="24" t="s">
        <v>1427</v>
      </c>
      <c r="D427" s="28"/>
    </row>
    <row r="428" spans="1:4" ht="18" customHeight="1" x14ac:dyDescent="0.3">
      <c r="A428" s="32" t="s">
        <v>2526</v>
      </c>
      <c r="B428" s="51">
        <v>17</v>
      </c>
      <c r="C428" s="23" t="s">
        <v>1428</v>
      </c>
      <c r="D428" s="29" t="s">
        <v>1928</v>
      </c>
    </row>
    <row r="429" spans="1:4" ht="18" customHeight="1" x14ac:dyDescent="0.3">
      <c r="A429" s="32" t="s">
        <v>2526</v>
      </c>
      <c r="B429" s="51">
        <v>17</v>
      </c>
      <c r="C429" s="23" t="s">
        <v>2308</v>
      </c>
      <c r="D429" s="29" t="s">
        <v>1928</v>
      </c>
    </row>
    <row r="430" spans="1:4" ht="18" customHeight="1" x14ac:dyDescent="0.3">
      <c r="A430" s="32"/>
      <c r="B430" s="51">
        <v>17</v>
      </c>
      <c r="C430" s="23" t="s">
        <v>2509</v>
      </c>
      <c r="D430" s="29" t="s">
        <v>2510</v>
      </c>
    </row>
    <row r="431" spans="1:4" ht="18" customHeight="1" x14ac:dyDescent="0.3">
      <c r="A431" s="32"/>
      <c r="B431" s="51"/>
      <c r="C431" s="21"/>
      <c r="D431" s="39"/>
    </row>
    <row r="432" spans="1:4" ht="18" customHeight="1" x14ac:dyDescent="0.3">
      <c r="A432" s="59" t="str">
        <f>IF(LEN(A433)=0,"","x")</f>
        <v>x</v>
      </c>
      <c r="B432" s="52"/>
      <c r="C432" s="24" t="s">
        <v>1451</v>
      </c>
      <c r="D432" s="28"/>
    </row>
    <row r="433" spans="1:4" ht="18" customHeight="1" x14ac:dyDescent="0.3">
      <c r="A433" s="32" t="s">
        <v>2526</v>
      </c>
      <c r="B433" s="51">
        <v>18</v>
      </c>
      <c r="C433" s="23" t="s">
        <v>2309</v>
      </c>
      <c r="D433" s="29" t="s">
        <v>1928</v>
      </c>
    </row>
    <row r="434" spans="1:4" ht="18" customHeight="1" x14ac:dyDescent="0.3">
      <c r="A434" s="32"/>
      <c r="B434" s="51"/>
      <c r="C434" s="21"/>
      <c r="D434" s="39"/>
    </row>
    <row r="435" spans="1:4" ht="18" customHeight="1" x14ac:dyDescent="0.3">
      <c r="A435" s="59" t="str">
        <f>IF(LEN(A436&amp;A437&amp;A438)=0,"","x")</f>
        <v>x</v>
      </c>
      <c r="B435" s="52"/>
      <c r="C435" s="24" t="s">
        <v>1476</v>
      </c>
      <c r="D435" s="28"/>
    </row>
    <row r="436" spans="1:4" ht="18" customHeight="1" x14ac:dyDescent="0.3">
      <c r="A436" s="32" t="s">
        <v>2526</v>
      </c>
      <c r="B436" s="51">
        <v>19</v>
      </c>
      <c r="C436" s="23" t="s">
        <v>2310</v>
      </c>
      <c r="D436" s="29" t="s">
        <v>1928</v>
      </c>
    </row>
    <row r="437" spans="1:4" ht="18" customHeight="1" x14ac:dyDescent="0.3">
      <c r="A437" s="32"/>
      <c r="B437" s="51">
        <v>19</v>
      </c>
      <c r="C437" s="35" t="s">
        <v>1477</v>
      </c>
      <c r="D437" s="36" t="s">
        <v>1928</v>
      </c>
    </row>
    <row r="438" spans="1:4" ht="18" customHeight="1" x14ac:dyDescent="0.3">
      <c r="A438" s="32"/>
      <c r="B438" s="51">
        <v>19</v>
      </c>
      <c r="C438" s="35" t="s">
        <v>2311</v>
      </c>
      <c r="D438" s="36" t="s">
        <v>1928</v>
      </c>
    </row>
    <row r="439" spans="1:4" ht="18" customHeight="1" x14ac:dyDescent="0.3">
      <c r="A439" s="32"/>
      <c r="B439" s="51"/>
      <c r="C439" s="21"/>
      <c r="D439" s="39"/>
    </row>
    <row r="440" spans="1:4" ht="18" customHeight="1" x14ac:dyDescent="0.3">
      <c r="A440" s="59" t="str">
        <f>IF(LEN(A441&amp;A442&amp;A443&amp;A444&amp;A445&amp;A446&amp;A447&amp;A448&amp;A449&amp;A450&amp;A451&amp;A452&amp;A453&amp;A454&amp;A455&amp;A456&amp;A457&amp;A458&amp;A459&amp;A460&amp;A461&amp;A462&amp;A463&amp;A464&amp;A465&amp;A466&amp;A467&amp;A468&amp;A469&amp;A470&amp;A471&amp;A472&amp;A473&amp;A474&amp;A475&amp;A476&amp;A477)=0,"","x")</f>
        <v>x</v>
      </c>
      <c r="B440" s="52"/>
      <c r="C440" s="24" t="s">
        <v>1486</v>
      </c>
      <c r="D440" s="28"/>
    </row>
    <row r="441" spans="1:4" ht="18" customHeight="1" x14ac:dyDescent="0.3">
      <c r="A441" s="32"/>
      <c r="B441" s="51">
        <v>20</v>
      </c>
      <c r="C441" s="23" t="s">
        <v>2312</v>
      </c>
      <c r="D441" s="29" t="s">
        <v>1928</v>
      </c>
    </row>
    <row r="442" spans="1:4" ht="18" customHeight="1" x14ac:dyDescent="0.3">
      <c r="A442" s="32"/>
      <c r="B442" s="51">
        <v>20</v>
      </c>
      <c r="C442" s="35" t="s">
        <v>2313</v>
      </c>
      <c r="D442" s="36" t="s">
        <v>1928</v>
      </c>
    </row>
    <row r="443" spans="1:4" ht="18" customHeight="1" x14ac:dyDescent="0.3">
      <c r="A443" s="32"/>
      <c r="B443" s="51">
        <v>20</v>
      </c>
      <c r="C443" s="35" t="s">
        <v>2314</v>
      </c>
      <c r="D443" s="36" t="s">
        <v>1928</v>
      </c>
    </row>
    <row r="444" spans="1:4" ht="18" customHeight="1" x14ac:dyDescent="0.3">
      <c r="A444" s="32"/>
      <c r="B444" s="51">
        <v>20</v>
      </c>
      <c r="C444" s="23" t="s">
        <v>2315</v>
      </c>
      <c r="D444" s="29" t="s">
        <v>1928</v>
      </c>
    </row>
    <row r="445" spans="1:4" ht="18" customHeight="1" x14ac:dyDescent="0.3">
      <c r="A445" s="32"/>
      <c r="B445" s="51">
        <v>20</v>
      </c>
      <c r="C445" s="23" t="s">
        <v>2316</v>
      </c>
      <c r="D445" s="29" t="s">
        <v>1928</v>
      </c>
    </row>
    <row r="446" spans="1:4" ht="18" customHeight="1" x14ac:dyDescent="0.3">
      <c r="A446" s="32"/>
      <c r="B446" s="51">
        <v>20</v>
      </c>
      <c r="C446" s="23" t="s">
        <v>2317</v>
      </c>
      <c r="D446" s="29" t="s">
        <v>1928</v>
      </c>
    </row>
    <row r="447" spans="1:4" ht="18" customHeight="1" x14ac:dyDescent="0.3">
      <c r="A447" s="32" t="s">
        <v>2526</v>
      </c>
      <c r="B447" s="51">
        <v>20</v>
      </c>
      <c r="C447" s="23" t="s">
        <v>2318</v>
      </c>
      <c r="D447" s="29" t="s">
        <v>1928</v>
      </c>
    </row>
    <row r="448" spans="1:4" ht="18" customHeight="1" x14ac:dyDescent="0.3">
      <c r="A448" s="32"/>
      <c r="B448" s="51">
        <v>20</v>
      </c>
      <c r="C448" s="23" t="s">
        <v>2319</v>
      </c>
      <c r="D448" s="29" t="s">
        <v>1928</v>
      </c>
    </row>
    <row r="449" spans="1:4" ht="18" customHeight="1" x14ac:dyDescent="0.3">
      <c r="A449" s="32"/>
      <c r="B449" s="51">
        <v>20</v>
      </c>
      <c r="C449" s="23" t="s">
        <v>2320</v>
      </c>
      <c r="D449" s="29" t="s">
        <v>1928</v>
      </c>
    </row>
    <row r="450" spans="1:4" ht="18" customHeight="1" x14ac:dyDescent="0.3">
      <c r="A450" s="32"/>
      <c r="B450" s="51">
        <v>20</v>
      </c>
      <c r="C450" s="23" t="s">
        <v>2321</v>
      </c>
      <c r="D450" s="29" t="s">
        <v>1928</v>
      </c>
    </row>
    <row r="451" spans="1:4" ht="18" customHeight="1" x14ac:dyDescent="0.3">
      <c r="A451" s="32"/>
      <c r="B451" s="51">
        <v>20</v>
      </c>
      <c r="C451" s="23" t="s">
        <v>2322</v>
      </c>
      <c r="D451" s="29" t="s">
        <v>1928</v>
      </c>
    </row>
    <row r="452" spans="1:4" ht="18" customHeight="1" x14ac:dyDescent="0.3">
      <c r="A452" s="32"/>
      <c r="B452" s="51">
        <v>20</v>
      </c>
      <c r="C452" s="23" t="s">
        <v>2323</v>
      </c>
      <c r="D452" s="29" t="s">
        <v>1928</v>
      </c>
    </row>
    <row r="453" spans="1:4" ht="18" customHeight="1" x14ac:dyDescent="0.3">
      <c r="A453" s="32"/>
      <c r="B453" s="51">
        <v>20</v>
      </c>
      <c r="C453" s="23" t="s">
        <v>2324</v>
      </c>
      <c r="D453" s="29" t="s">
        <v>1928</v>
      </c>
    </row>
    <row r="454" spans="1:4" ht="18" customHeight="1" x14ac:dyDescent="0.3">
      <c r="A454" s="32"/>
      <c r="B454" s="51">
        <v>20</v>
      </c>
      <c r="C454" s="23" t="s">
        <v>2325</v>
      </c>
      <c r="D454" s="29" t="s">
        <v>1928</v>
      </c>
    </row>
    <row r="455" spans="1:4" ht="18" customHeight="1" x14ac:dyDescent="0.3">
      <c r="A455" s="32"/>
      <c r="B455" s="51">
        <v>20</v>
      </c>
      <c r="C455" s="23" t="s">
        <v>2326</v>
      </c>
      <c r="D455" s="29" t="s">
        <v>1928</v>
      </c>
    </row>
    <row r="456" spans="1:4" ht="18" customHeight="1" x14ac:dyDescent="0.3">
      <c r="A456" s="32"/>
      <c r="B456" s="51">
        <v>20</v>
      </c>
      <c r="C456" s="23" t="s">
        <v>2327</v>
      </c>
      <c r="D456" s="29" t="s">
        <v>1928</v>
      </c>
    </row>
    <row r="457" spans="1:4" ht="18" customHeight="1" x14ac:dyDescent="0.3">
      <c r="A457" s="32"/>
      <c r="B457" s="51">
        <v>20</v>
      </c>
      <c r="C457" s="23" t="s">
        <v>2328</v>
      </c>
      <c r="D457" s="29" t="s">
        <v>1928</v>
      </c>
    </row>
    <row r="458" spans="1:4" ht="18" customHeight="1" x14ac:dyDescent="0.3">
      <c r="A458" s="32"/>
      <c r="B458" s="51">
        <v>20</v>
      </c>
      <c r="C458" s="23" t="s">
        <v>2329</v>
      </c>
      <c r="D458" s="29" t="s">
        <v>1928</v>
      </c>
    </row>
    <row r="459" spans="1:4" ht="18" customHeight="1" x14ac:dyDescent="0.3">
      <c r="A459" s="32"/>
      <c r="B459" s="51">
        <v>20</v>
      </c>
      <c r="C459" s="23" t="s">
        <v>2330</v>
      </c>
      <c r="D459" s="29" t="s">
        <v>1928</v>
      </c>
    </row>
    <row r="460" spans="1:4" ht="18" customHeight="1" x14ac:dyDescent="0.3">
      <c r="A460" s="32" t="s">
        <v>2526</v>
      </c>
      <c r="B460" s="51">
        <v>20</v>
      </c>
      <c r="C460" s="23" t="s">
        <v>2331</v>
      </c>
      <c r="D460" s="29" t="s">
        <v>1928</v>
      </c>
    </row>
    <row r="461" spans="1:4" ht="18" customHeight="1" x14ac:dyDescent="0.3">
      <c r="A461" s="32"/>
      <c r="B461" s="51">
        <v>20</v>
      </c>
      <c r="C461" s="23" t="s">
        <v>2332</v>
      </c>
      <c r="D461" s="29" t="s">
        <v>1928</v>
      </c>
    </row>
    <row r="462" spans="1:4" ht="18" customHeight="1" x14ac:dyDescent="0.3">
      <c r="A462" s="32"/>
      <c r="B462" s="51">
        <v>20</v>
      </c>
      <c r="C462" s="23" t="s">
        <v>2333</v>
      </c>
      <c r="D462" s="29" t="s">
        <v>1928</v>
      </c>
    </row>
    <row r="463" spans="1:4" ht="18" customHeight="1" x14ac:dyDescent="0.3">
      <c r="A463" s="32"/>
      <c r="B463" s="51">
        <v>20</v>
      </c>
      <c r="C463" s="23" t="s">
        <v>2334</v>
      </c>
      <c r="D463" s="29" t="s">
        <v>1928</v>
      </c>
    </row>
    <row r="464" spans="1:4" ht="18" customHeight="1" x14ac:dyDescent="0.3">
      <c r="A464" s="32"/>
      <c r="B464" s="51">
        <v>20</v>
      </c>
      <c r="C464" s="23" t="s">
        <v>2335</v>
      </c>
      <c r="D464" s="29" t="s">
        <v>1928</v>
      </c>
    </row>
    <row r="465" spans="1:4" ht="18" customHeight="1" x14ac:dyDescent="0.3">
      <c r="A465" s="32"/>
      <c r="B465" s="51">
        <v>20</v>
      </c>
      <c r="C465" s="23" t="s">
        <v>2336</v>
      </c>
      <c r="D465" s="29" t="s">
        <v>1928</v>
      </c>
    </row>
    <row r="466" spans="1:4" ht="18" customHeight="1" x14ac:dyDescent="0.3">
      <c r="A466" s="32"/>
      <c r="B466" s="51">
        <v>20</v>
      </c>
      <c r="C466" s="23" t="s">
        <v>2337</v>
      </c>
      <c r="D466" s="29" t="s">
        <v>1928</v>
      </c>
    </row>
    <row r="467" spans="1:4" ht="18" customHeight="1" x14ac:dyDescent="0.3">
      <c r="A467" s="32"/>
      <c r="B467" s="51">
        <v>20</v>
      </c>
      <c r="C467" s="23" t="s">
        <v>2338</v>
      </c>
      <c r="D467" s="29" t="s">
        <v>1928</v>
      </c>
    </row>
    <row r="468" spans="1:4" ht="18" customHeight="1" x14ac:dyDescent="0.3">
      <c r="A468" s="32"/>
      <c r="B468" s="51">
        <v>20</v>
      </c>
      <c r="C468" s="23" t="s">
        <v>2339</v>
      </c>
      <c r="D468" s="29" t="s">
        <v>1928</v>
      </c>
    </row>
    <row r="469" spans="1:4" ht="18" customHeight="1" x14ac:dyDescent="0.3">
      <c r="A469" s="32"/>
      <c r="B469" s="51">
        <v>20</v>
      </c>
      <c r="C469" s="23" t="s">
        <v>2340</v>
      </c>
      <c r="D469" s="29" t="s">
        <v>1928</v>
      </c>
    </row>
    <row r="470" spans="1:4" ht="18" customHeight="1" x14ac:dyDescent="0.3">
      <c r="A470" s="32"/>
      <c r="B470" s="51">
        <v>20</v>
      </c>
      <c r="C470" s="23" t="s">
        <v>2341</v>
      </c>
      <c r="D470" s="29" t="s">
        <v>1928</v>
      </c>
    </row>
    <row r="471" spans="1:4" ht="18" customHeight="1" x14ac:dyDescent="0.3">
      <c r="A471" s="32"/>
      <c r="B471" s="51">
        <v>20</v>
      </c>
      <c r="C471" s="23" t="s">
        <v>2342</v>
      </c>
      <c r="D471" s="29" t="s">
        <v>1928</v>
      </c>
    </row>
    <row r="472" spans="1:4" ht="18" customHeight="1" x14ac:dyDescent="0.3">
      <c r="A472" s="32"/>
      <c r="B472" s="51">
        <v>20</v>
      </c>
      <c r="C472" s="23" t="s">
        <v>2343</v>
      </c>
      <c r="D472" s="29" t="s">
        <v>1928</v>
      </c>
    </row>
    <row r="473" spans="1:4" ht="18" customHeight="1" x14ac:dyDescent="0.3">
      <c r="A473" s="32"/>
      <c r="B473" s="51">
        <v>20</v>
      </c>
      <c r="C473" s="23" t="s">
        <v>2344</v>
      </c>
      <c r="D473" s="29" t="s">
        <v>1928</v>
      </c>
    </row>
    <row r="474" spans="1:4" ht="18" customHeight="1" x14ac:dyDescent="0.3">
      <c r="A474" s="32"/>
      <c r="B474" s="51">
        <v>20</v>
      </c>
      <c r="C474" s="23" t="s">
        <v>2345</v>
      </c>
      <c r="D474" s="29" t="s">
        <v>1928</v>
      </c>
    </row>
    <row r="475" spans="1:4" ht="18" customHeight="1" x14ac:dyDescent="0.3">
      <c r="A475" s="32"/>
      <c r="B475" s="51">
        <v>20</v>
      </c>
      <c r="C475" s="23" t="s">
        <v>2346</v>
      </c>
      <c r="D475" s="29" t="s">
        <v>1928</v>
      </c>
    </row>
    <row r="476" spans="1:4" ht="18" customHeight="1" x14ac:dyDescent="0.3">
      <c r="A476" s="32"/>
      <c r="B476" s="51">
        <v>20</v>
      </c>
      <c r="C476" s="23" t="s">
        <v>2347</v>
      </c>
      <c r="D476" s="29" t="s">
        <v>1928</v>
      </c>
    </row>
    <row r="477" spans="1:4" ht="18" customHeight="1" x14ac:dyDescent="0.3">
      <c r="A477" s="32"/>
      <c r="B477" s="51">
        <v>20</v>
      </c>
      <c r="C477" s="23" t="s">
        <v>2348</v>
      </c>
      <c r="D477" s="29" t="s">
        <v>1928</v>
      </c>
    </row>
    <row r="478" spans="1:4" ht="18" customHeight="1" x14ac:dyDescent="0.3">
      <c r="A478" s="32"/>
      <c r="B478" s="51"/>
      <c r="C478" s="21"/>
      <c r="D478" s="39"/>
    </row>
    <row r="479" spans="1:4" ht="18" customHeight="1" x14ac:dyDescent="0.3">
      <c r="A479" s="59" t="str">
        <f>IF(LEN(A480&amp;A481&amp;A482&amp;A483&amp;A484&amp;A485&amp;A486&amp;A487&amp;A488&amp;A489&amp;A490&amp;A491&amp;A492&amp;A493&amp;A494&amp;A495&amp;A496&amp;A497&amp;A498&amp;A499&amp;A500&amp;A501&amp;A502&amp;A503&amp;A504&amp;A505&amp;A506&amp;A507&amp;A508&amp;A509&amp;A510&amp;A511&amp;A512&amp;A513&amp;A514)=0,"","x")</f>
        <v>x</v>
      </c>
      <c r="B479" s="52"/>
      <c r="C479" s="24" t="s">
        <v>1540</v>
      </c>
      <c r="D479" s="28"/>
    </row>
    <row r="480" spans="1:4" ht="18" customHeight="1" x14ac:dyDescent="0.3">
      <c r="A480" s="32"/>
      <c r="B480" s="51">
        <v>21</v>
      </c>
      <c r="C480" s="23" t="s">
        <v>2349</v>
      </c>
      <c r="D480" s="29" t="s">
        <v>1928</v>
      </c>
    </row>
    <row r="481" spans="1:4" ht="18" customHeight="1" x14ac:dyDescent="0.3">
      <c r="A481" s="32"/>
      <c r="B481" s="51">
        <v>21</v>
      </c>
      <c r="C481" s="23" t="s">
        <v>2350</v>
      </c>
      <c r="D481" s="29" t="s">
        <v>1928</v>
      </c>
    </row>
    <row r="482" spans="1:4" ht="18" customHeight="1" x14ac:dyDescent="0.3">
      <c r="A482" s="32"/>
      <c r="B482" s="51">
        <v>21</v>
      </c>
      <c r="C482" s="23" t="s">
        <v>2351</v>
      </c>
      <c r="D482" s="29" t="s">
        <v>1928</v>
      </c>
    </row>
    <row r="483" spans="1:4" ht="18" customHeight="1" x14ac:dyDescent="0.3">
      <c r="A483" s="32"/>
      <c r="B483" s="51">
        <v>21</v>
      </c>
      <c r="C483" s="23" t="s">
        <v>2352</v>
      </c>
      <c r="D483" s="29" t="s">
        <v>1928</v>
      </c>
    </row>
    <row r="484" spans="1:4" ht="18" customHeight="1" x14ac:dyDescent="0.3">
      <c r="A484" s="32"/>
      <c r="B484" s="51">
        <v>21</v>
      </c>
      <c r="C484" s="23" t="s">
        <v>2353</v>
      </c>
      <c r="D484" s="29" t="s">
        <v>1928</v>
      </c>
    </row>
    <row r="485" spans="1:4" ht="18" customHeight="1" x14ac:dyDescent="0.3">
      <c r="A485" s="32"/>
      <c r="B485" s="51">
        <v>21</v>
      </c>
      <c r="C485" s="35" t="s">
        <v>2354</v>
      </c>
      <c r="D485" s="36" t="s">
        <v>1928</v>
      </c>
    </row>
    <row r="486" spans="1:4" ht="18" customHeight="1" x14ac:dyDescent="0.3">
      <c r="A486" s="32"/>
      <c r="B486" s="51">
        <v>21</v>
      </c>
      <c r="C486" s="35" t="s">
        <v>2355</v>
      </c>
      <c r="D486" s="36" t="s">
        <v>1928</v>
      </c>
    </row>
    <row r="487" spans="1:4" ht="18" customHeight="1" x14ac:dyDescent="0.3">
      <c r="A487" s="32"/>
      <c r="B487" s="51">
        <v>21</v>
      </c>
      <c r="C487" s="23" t="s">
        <v>2356</v>
      </c>
      <c r="D487" s="29" t="s">
        <v>1928</v>
      </c>
    </row>
    <row r="488" spans="1:4" ht="18" customHeight="1" x14ac:dyDescent="0.3">
      <c r="A488" s="32"/>
      <c r="B488" s="51">
        <v>21</v>
      </c>
      <c r="C488" s="35" t="s">
        <v>2357</v>
      </c>
      <c r="D488" s="36" t="s">
        <v>1928</v>
      </c>
    </row>
    <row r="489" spans="1:4" ht="18" customHeight="1" x14ac:dyDescent="0.3">
      <c r="A489" s="32"/>
      <c r="B489" s="51">
        <v>21</v>
      </c>
      <c r="C489" s="35" t="s">
        <v>2358</v>
      </c>
      <c r="D489" s="36" t="s">
        <v>1928</v>
      </c>
    </row>
    <row r="490" spans="1:4" ht="18" customHeight="1" x14ac:dyDescent="0.3">
      <c r="A490" s="32"/>
      <c r="B490" s="51">
        <v>21</v>
      </c>
      <c r="C490" s="35" t="s">
        <v>2359</v>
      </c>
      <c r="D490" s="36" t="s">
        <v>1928</v>
      </c>
    </row>
    <row r="491" spans="1:4" ht="18" customHeight="1" x14ac:dyDescent="0.3">
      <c r="A491" s="32"/>
      <c r="B491" s="51">
        <v>21</v>
      </c>
      <c r="C491" s="35" t="s">
        <v>2360</v>
      </c>
      <c r="D491" s="36" t="s">
        <v>1928</v>
      </c>
    </row>
    <row r="492" spans="1:4" ht="18" customHeight="1" x14ac:dyDescent="0.3">
      <c r="A492" s="32" t="s">
        <v>2526</v>
      </c>
      <c r="B492" s="51">
        <v>21</v>
      </c>
      <c r="C492" s="23" t="s">
        <v>2361</v>
      </c>
      <c r="D492" s="29" t="s">
        <v>1928</v>
      </c>
    </row>
    <row r="493" spans="1:4" ht="18" customHeight="1" x14ac:dyDescent="0.3">
      <c r="A493" s="32"/>
      <c r="B493" s="51">
        <v>21</v>
      </c>
      <c r="C493" s="23" t="s">
        <v>2362</v>
      </c>
      <c r="D493" s="29" t="s">
        <v>1928</v>
      </c>
    </row>
    <row r="494" spans="1:4" ht="18" customHeight="1" x14ac:dyDescent="0.3">
      <c r="A494" s="32"/>
      <c r="B494" s="51">
        <v>21</v>
      </c>
      <c r="C494" s="23" t="s">
        <v>2363</v>
      </c>
      <c r="D494" s="29" t="s">
        <v>1928</v>
      </c>
    </row>
    <row r="495" spans="1:4" ht="18" customHeight="1" x14ac:dyDescent="0.3">
      <c r="A495" s="32"/>
      <c r="B495" s="51">
        <v>21</v>
      </c>
      <c r="C495" s="23" t="s">
        <v>2364</v>
      </c>
      <c r="D495" s="29" t="s">
        <v>1928</v>
      </c>
    </row>
    <row r="496" spans="1:4" ht="18" customHeight="1" x14ac:dyDescent="0.3">
      <c r="A496" s="32"/>
      <c r="B496" s="51">
        <v>21</v>
      </c>
      <c r="C496" s="23" t="s">
        <v>2365</v>
      </c>
      <c r="D496" s="29" t="s">
        <v>1928</v>
      </c>
    </row>
    <row r="497" spans="1:4" ht="18" customHeight="1" x14ac:dyDescent="0.3">
      <c r="A497" s="32"/>
      <c r="B497" s="51">
        <v>21</v>
      </c>
      <c r="C497" s="23" t="s">
        <v>2366</v>
      </c>
      <c r="D497" s="29" t="s">
        <v>1928</v>
      </c>
    </row>
    <row r="498" spans="1:4" ht="18" customHeight="1" x14ac:dyDescent="0.3">
      <c r="A498" s="32"/>
      <c r="B498" s="51">
        <v>21</v>
      </c>
      <c r="C498" s="23" t="s">
        <v>2367</v>
      </c>
      <c r="D498" s="29" t="s">
        <v>1928</v>
      </c>
    </row>
    <row r="499" spans="1:4" ht="18" customHeight="1" x14ac:dyDescent="0.3">
      <c r="A499" s="32"/>
      <c r="B499" s="51">
        <v>21</v>
      </c>
      <c r="C499" s="35" t="s">
        <v>2368</v>
      </c>
      <c r="D499" s="36" t="s">
        <v>1928</v>
      </c>
    </row>
    <row r="500" spans="1:4" ht="18" customHeight="1" x14ac:dyDescent="0.3">
      <c r="A500" s="32"/>
      <c r="B500" s="51">
        <v>21</v>
      </c>
      <c r="C500" s="23" t="s">
        <v>2369</v>
      </c>
      <c r="D500" s="29" t="s">
        <v>1928</v>
      </c>
    </row>
    <row r="501" spans="1:4" ht="18" customHeight="1" x14ac:dyDescent="0.3">
      <c r="A501" s="32"/>
      <c r="B501" s="51">
        <v>21</v>
      </c>
      <c r="C501" s="23" t="s">
        <v>2370</v>
      </c>
      <c r="D501" s="29" t="s">
        <v>1928</v>
      </c>
    </row>
    <row r="502" spans="1:4" ht="18" customHeight="1" x14ac:dyDescent="0.3">
      <c r="A502" s="32"/>
      <c r="B502" s="51">
        <v>21</v>
      </c>
      <c r="C502" s="35" t="s">
        <v>2371</v>
      </c>
      <c r="D502" s="36" t="s">
        <v>1928</v>
      </c>
    </row>
    <row r="503" spans="1:4" ht="18" customHeight="1" x14ac:dyDescent="0.3">
      <c r="A503" s="32"/>
      <c r="B503" s="51">
        <v>21</v>
      </c>
      <c r="C503" s="23" t="s">
        <v>2372</v>
      </c>
      <c r="D503" s="29" t="s">
        <v>1928</v>
      </c>
    </row>
    <row r="504" spans="1:4" ht="18" customHeight="1" x14ac:dyDescent="0.3">
      <c r="A504" s="32"/>
      <c r="B504" s="51">
        <v>21</v>
      </c>
      <c r="C504" s="23" t="s">
        <v>2373</v>
      </c>
      <c r="D504" s="29" t="s">
        <v>1928</v>
      </c>
    </row>
    <row r="505" spans="1:4" ht="18" customHeight="1" x14ac:dyDescent="0.3">
      <c r="A505" s="32"/>
      <c r="B505" s="51">
        <v>21</v>
      </c>
      <c r="C505" s="23" t="s">
        <v>2374</v>
      </c>
      <c r="D505" s="29" t="s">
        <v>1928</v>
      </c>
    </row>
    <row r="506" spans="1:4" ht="18" customHeight="1" x14ac:dyDescent="0.3">
      <c r="A506" s="32"/>
      <c r="B506" s="51">
        <v>21</v>
      </c>
      <c r="C506" s="35" t="s">
        <v>2375</v>
      </c>
      <c r="D506" s="36" t="s">
        <v>1928</v>
      </c>
    </row>
    <row r="507" spans="1:4" ht="18" customHeight="1" x14ac:dyDescent="0.3">
      <c r="A507" s="32"/>
      <c r="B507" s="51">
        <v>21</v>
      </c>
      <c r="C507" s="23" t="s">
        <v>2376</v>
      </c>
      <c r="D507" s="29" t="s">
        <v>1928</v>
      </c>
    </row>
    <row r="508" spans="1:4" ht="18" customHeight="1" x14ac:dyDescent="0.3">
      <c r="A508" s="32"/>
      <c r="B508" s="51">
        <v>21</v>
      </c>
      <c r="C508" s="23" t="s">
        <v>2377</v>
      </c>
      <c r="D508" s="29" t="s">
        <v>1928</v>
      </c>
    </row>
    <row r="509" spans="1:4" ht="18" customHeight="1" x14ac:dyDescent="0.3">
      <c r="A509" s="32"/>
      <c r="B509" s="51">
        <v>21</v>
      </c>
      <c r="C509" s="23" t="s">
        <v>2378</v>
      </c>
      <c r="D509" s="29" t="s">
        <v>1928</v>
      </c>
    </row>
    <row r="510" spans="1:4" ht="18" customHeight="1" x14ac:dyDescent="0.3">
      <c r="A510" s="32"/>
      <c r="B510" s="51">
        <v>21</v>
      </c>
      <c r="C510" s="23" t="s">
        <v>2379</v>
      </c>
      <c r="D510" s="29" t="s">
        <v>1928</v>
      </c>
    </row>
    <row r="511" spans="1:4" ht="18" customHeight="1" x14ac:dyDescent="0.3">
      <c r="A511" s="32"/>
      <c r="B511" s="51">
        <v>21</v>
      </c>
      <c r="C511" s="23" t="s">
        <v>2380</v>
      </c>
      <c r="D511" s="29" t="s">
        <v>1928</v>
      </c>
    </row>
    <row r="512" spans="1:4" ht="18" customHeight="1" x14ac:dyDescent="0.3">
      <c r="A512" s="32"/>
      <c r="B512" s="51">
        <v>21</v>
      </c>
      <c r="C512" s="23" t="s">
        <v>2381</v>
      </c>
      <c r="D512" s="29" t="s">
        <v>1928</v>
      </c>
    </row>
    <row r="513" spans="1:4" ht="18" customHeight="1" x14ac:dyDescent="0.3">
      <c r="A513" s="32"/>
      <c r="B513" s="51">
        <v>21</v>
      </c>
      <c r="C513" s="23" t="s">
        <v>2382</v>
      </c>
      <c r="D513" s="29" t="s">
        <v>1928</v>
      </c>
    </row>
    <row r="514" spans="1:4" ht="18" customHeight="1" x14ac:dyDescent="0.3">
      <c r="A514" s="32"/>
      <c r="B514" s="51">
        <v>21</v>
      </c>
      <c r="C514" s="23" t="s">
        <v>2383</v>
      </c>
      <c r="D514" s="29" t="s">
        <v>1928</v>
      </c>
    </row>
    <row r="515" spans="1:4" ht="18" customHeight="1" x14ac:dyDescent="0.3">
      <c r="A515" s="32"/>
      <c r="B515" s="51"/>
      <c r="C515" s="21"/>
      <c r="D515" s="39"/>
    </row>
    <row r="516" spans="1:4" ht="18" customHeight="1" x14ac:dyDescent="0.3">
      <c r="A516" s="59" t="str">
        <f>IF(LEN(A517&amp;A518&amp;A519&amp;A520&amp;A521&amp;A522&amp;A523&amp;A524&amp;A525&amp;A526&amp;A527&amp;A528&amp;A529&amp;A530&amp;A531&amp;A532&amp;A533&amp;A534&amp;A535&amp;A536&amp;A537&amp;A538&amp;A539&amp;A540&amp;A541)=0,"","x")</f>
        <v>x</v>
      </c>
      <c r="B516" s="52"/>
      <c r="C516" s="24" t="s">
        <v>1662</v>
      </c>
      <c r="D516" s="28"/>
    </row>
    <row r="517" spans="1:4" ht="18" customHeight="1" x14ac:dyDescent="0.3">
      <c r="A517" s="32"/>
      <c r="B517" s="51">
        <v>22</v>
      </c>
      <c r="C517" s="35" t="s">
        <v>2384</v>
      </c>
      <c r="D517" s="36" t="s">
        <v>1928</v>
      </c>
    </row>
    <row r="518" spans="1:4" ht="18" customHeight="1" x14ac:dyDescent="0.3">
      <c r="A518" s="32"/>
      <c r="B518" s="51">
        <v>22</v>
      </c>
      <c r="C518" s="35" t="s">
        <v>2385</v>
      </c>
      <c r="D518" s="36" t="s">
        <v>1928</v>
      </c>
    </row>
    <row r="519" spans="1:4" ht="18" customHeight="1" x14ac:dyDescent="0.3">
      <c r="A519" s="32"/>
      <c r="B519" s="51">
        <v>22</v>
      </c>
      <c r="C519" s="35" t="s">
        <v>2386</v>
      </c>
      <c r="D519" s="36" t="s">
        <v>1928</v>
      </c>
    </row>
    <row r="520" spans="1:4" ht="18" customHeight="1" x14ac:dyDescent="0.3">
      <c r="A520" s="32" t="s">
        <v>2526</v>
      </c>
      <c r="B520" s="51">
        <v>22</v>
      </c>
      <c r="C520" s="23" t="s">
        <v>2387</v>
      </c>
      <c r="D520" s="29" t="s">
        <v>1928</v>
      </c>
    </row>
    <row r="521" spans="1:4" ht="18" customHeight="1" x14ac:dyDescent="0.3">
      <c r="A521" s="32"/>
      <c r="B521" s="51">
        <v>22</v>
      </c>
      <c r="C521" s="23" t="s">
        <v>2388</v>
      </c>
      <c r="D521" s="29" t="s">
        <v>1928</v>
      </c>
    </row>
    <row r="522" spans="1:4" ht="18" customHeight="1" x14ac:dyDescent="0.3">
      <c r="A522" s="32"/>
      <c r="B522" s="51">
        <v>22</v>
      </c>
      <c r="C522" s="23" t="s">
        <v>2389</v>
      </c>
      <c r="D522" s="29" t="s">
        <v>1928</v>
      </c>
    </row>
    <row r="523" spans="1:4" ht="18" customHeight="1" x14ac:dyDescent="0.3">
      <c r="A523" s="32"/>
      <c r="B523" s="51">
        <v>22</v>
      </c>
      <c r="C523" s="23" t="s">
        <v>2390</v>
      </c>
      <c r="D523" s="29" t="s">
        <v>1928</v>
      </c>
    </row>
    <row r="524" spans="1:4" ht="18" customHeight="1" x14ac:dyDescent="0.3">
      <c r="A524" s="32"/>
      <c r="B524" s="51">
        <v>22</v>
      </c>
      <c r="C524" s="23" t="s">
        <v>2391</v>
      </c>
      <c r="D524" s="29" t="s">
        <v>1928</v>
      </c>
    </row>
    <row r="525" spans="1:4" ht="18" customHeight="1" x14ac:dyDescent="0.3">
      <c r="A525" s="32"/>
      <c r="B525" s="51">
        <v>22</v>
      </c>
      <c r="C525" s="35" t="s">
        <v>2392</v>
      </c>
      <c r="D525" s="36" t="s">
        <v>1928</v>
      </c>
    </row>
    <row r="526" spans="1:4" ht="18" customHeight="1" x14ac:dyDescent="0.3">
      <c r="A526" s="32"/>
      <c r="B526" s="51">
        <v>22</v>
      </c>
      <c r="C526" s="35" t="s">
        <v>2393</v>
      </c>
      <c r="D526" s="36" t="s">
        <v>1928</v>
      </c>
    </row>
    <row r="527" spans="1:4" ht="18" customHeight="1" x14ac:dyDescent="0.3">
      <c r="A527" s="32"/>
      <c r="B527" s="51">
        <v>22</v>
      </c>
      <c r="C527" s="23" t="s">
        <v>2394</v>
      </c>
      <c r="D527" s="29" t="s">
        <v>1928</v>
      </c>
    </row>
    <row r="528" spans="1:4" ht="18" customHeight="1" x14ac:dyDescent="0.3">
      <c r="A528" s="32"/>
      <c r="B528" s="51">
        <v>22</v>
      </c>
      <c r="C528" s="23" t="s">
        <v>2395</v>
      </c>
      <c r="D528" s="29" t="s">
        <v>1928</v>
      </c>
    </row>
    <row r="529" spans="1:4" ht="18" customHeight="1" x14ac:dyDescent="0.3">
      <c r="A529" s="32"/>
      <c r="B529" s="51">
        <v>22</v>
      </c>
      <c r="C529" s="23" t="s">
        <v>2396</v>
      </c>
      <c r="D529" s="29" t="s">
        <v>1928</v>
      </c>
    </row>
    <row r="530" spans="1:4" ht="18" customHeight="1" x14ac:dyDescent="0.3">
      <c r="A530" s="32"/>
      <c r="B530" s="51">
        <v>22</v>
      </c>
      <c r="C530" s="23" t="s">
        <v>2397</v>
      </c>
      <c r="D530" s="29" t="s">
        <v>1928</v>
      </c>
    </row>
    <row r="531" spans="1:4" ht="18" customHeight="1" x14ac:dyDescent="0.3">
      <c r="A531" s="32"/>
      <c r="B531" s="51">
        <v>22</v>
      </c>
      <c r="C531" s="35" t="s">
        <v>1669</v>
      </c>
      <c r="D531" s="36" t="s">
        <v>1928</v>
      </c>
    </row>
    <row r="532" spans="1:4" ht="18" customHeight="1" x14ac:dyDescent="0.3">
      <c r="A532" s="32"/>
      <c r="B532" s="51">
        <v>22</v>
      </c>
      <c r="C532" s="23" t="s">
        <v>2398</v>
      </c>
      <c r="D532" s="29" t="s">
        <v>1928</v>
      </c>
    </row>
    <row r="533" spans="1:4" ht="18" customHeight="1" x14ac:dyDescent="0.3">
      <c r="A533" s="32"/>
      <c r="B533" s="51">
        <v>22</v>
      </c>
      <c r="C533" s="23" t="s">
        <v>2399</v>
      </c>
      <c r="D533" s="29" t="s">
        <v>1928</v>
      </c>
    </row>
    <row r="534" spans="1:4" ht="18" customHeight="1" x14ac:dyDescent="0.3">
      <c r="A534" s="32"/>
      <c r="B534" s="51">
        <v>22</v>
      </c>
      <c r="C534" s="23" t="s">
        <v>2400</v>
      </c>
      <c r="D534" s="29" t="s">
        <v>1928</v>
      </c>
    </row>
    <row r="535" spans="1:4" ht="18" customHeight="1" x14ac:dyDescent="0.3">
      <c r="A535" s="32"/>
      <c r="B535" s="51">
        <v>22</v>
      </c>
      <c r="C535" s="23" t="s">
        <v>2401</v>
      </c>
      <c r="D535" s="29" t="s">
        <v>1928</v>
      </c>
    </row>
    <row r="536" spans="1:4" ht="18" customHeight="1" x14ac:dyDescent="0.3">
      <c r="A536" s="32"/>
      <c r="B536" s="51">
        <v>22</v>
      </c>
      <c r="C536" s="35" t="s">
        <v>2402</v>
      </c>
      <c r="D536" s="36" t="s">
        <v>1928</v>
      </c>
    </row>
    <row r="537" spans="1:4" ht="18" customHeight="1" x14ac:dyDescent="0.3">
      <c r="A537" s="32"/>
      <c r="B537" s="51">
        <v>22</v>
      </c>
      <c r="C537" s="23" t="s">
        <v>2403</v>
      </c>
      <c r="D537" s="29" t="s">
        <v>1928</v>
      </c>
    </row>
    <row r="538" spans="1:4" ht="18" customHeight="1" x14ac:dyDescent="0.3">
      <c r="A538" s="32"/>
      <c r="B538" s="51">
        <v>22</v>
      </c>
      <c r="C538" s="23" t="s">
        <v>2404</v>
      </c>
      <c r="D538" s="29" t="s">
        <v>1928</v>
      </c>
    </row>
    <row r="539" spans="1:4" ht="18" customHeight="1" x14ac:dyDescent="0.3">
      <c r="A539" s="32"/>
      <c r="B539" s="51">
        <v>22</v>
      </c>
      <c r="C539" s="23" t="s">
        <v>2405</v>
      </c>
      <c r="D539" s="29" t="s">
        <v>1928</v>
      </c>
    </row>
    <row r="540" spans="1:4" ht="18" customHeight="1" x14ac:dyDescent="0.3">
      <c r="A540" s="32"/>
      <c r="B540" s="51">
        <v>22</v>
      </c>
      <c r="C540" s="23" t="s">
        <v>2406</v>
      </c>
      <c r="D540" s="29" t="s">
        <v>1928</v>
      </c>
    </row>
    <row r="541" spans="1:4" ht="18" customHeight="1" x14ac:dyDescent="0.3">
      <c r="A541" s="32"/>
      <c r="B541" s="51">
        <v>22</v>
      </c>
      <c r="C541" s="23" t="s">
        <v>2407</v>
      </c>
      <c r="D541" s="29" t="s">
        <v>1928</v>
      </c>
    </row>
    <row r="542" spans="1:4" ht="18" customHeight="1" x14ac:dyDescent="0.3">
      <c r="A542" s="32"/>
      <c r="B542" s="51"/>
      <c r="C542" s="21"/>
      <c r="D542" s="39"/>
    </row>
    <row r="543" spans="1:4" ht="18" customHeight="1" x14ac:dyDescent="0.3">
      <c r="A543" s="59" t="str">
        <f>IF(LEN(A544&amp;A545&amp;A546&amp;A547&amp;A548&amp;A549&amp;A550&amp;A551&amp;A552&amp;A553&amp;A554&amp;A555&amp;A556&amp;A557&amp;A558&amp;A559&amp;A560&amp;A561&amp;A562&amp;A563&amp;A564&amp;A565&amp;A566&amp;A567&amp;A568&amp;A569&amp;A570&amp;A571&amp;A572&amp;A573&amp;A574&amp;A575&amp;A576&amp;A577&amp;A578&amp;A579&amp;A580&amp;A581)=0,"","x")</f>
        <v>x</v>
      </c>
      <c r="B543" s="52"/>
      <c r="C543" s="24" t="s">
        <v>1708</v>
      </c>
      <c r="D543" s="28"/>
    </row>
    <row r="544" spans="1:4" ht="18" customHeight="1" x14ac:dyDescent="0.3">
      <c r="A544" s="32"/>
      <c r="B544" s="51">
        <v>23</v>
      </c>
      <c r="C544" s="35" t="s">
        <v>2408</v>
      </c>
      <c r="D544" s="36" t="s">
        <v>1928</v>
      </c>
    </row>
    <row r="545" spans="1:4" ht="18" customHeight="1" x14ac:dyDescent="0.3">
      <c r="A545" s="32"/>
      <c r="B545" s="51">
        <v>23</v>
      </c>
      <c r="C545" s="23" t="s">
        <v>2409</v>
      </c>
      <c r="D545" s="29" t="s">
        <v>1928</v>
      </c>
    </row>
    <row r="546" spans="1:4" ht="18" customHeight="1" x14ac:dyDescent="0.3">
      <c r="A546" s="32"/>
      <c r="B546" s="51">
        <v>23</v>
      </c>
      <c r="C546" s="23" t="s">
        <v>2410</v>
      </c>
      <c r="D546" s="29" t="s">
        <v>1928</v>
      </c>
    </row>
    <row r="547" spans="1:4" ht="18" customHeight="1" x14ac:dyDescent="0.3">
      <c r="A547" s="32"/>
      <c r="B547" s="51">
        <v>23</v>
      </c>
      <c r="C547" s="23" t="s">
        <v>2411</v>
      </c>
      <c r="D547" s="29" t="s">
        <v>1928</v>
      </c>
    </row>
    <row r="548" spans="1:4" ht="18" customHeight="1" x14ac:dyDescent="0.3">
      <c r="A548" s="32"/>
      <c r="B548" s="51">
        <v>23</v>
      </c>
      <c r="C548" s="23" t="s">
        <v>2412</v>
      </c>
      <c r="D548" s="29" t="s">
        <v>1928</v>
      </c>
    </row>
    <row r="549" spans="1:4" ht="18" customHeight="1" x14ac:dyDescent="0.3">
      <c r="A549" s="32"/>
      <c r="B549" s="51">
        <v>23</v>
      </c>
      <c r="C549" s="35" t="s">
        <v>2413</v>
      </c>
      <c r="D549" s="36" t="s">
        <v>1928</v>
      </c>
    </row>
    <row r="550" spans="1:4" ht="18" customHeight="1" x14ac:dyDescent="0.3">
      <c r="A550" s="32"/>
      <c r="B550" s="51">
        <v>23</v>
      </c>
      <c r="C550" s="35" t="s">
        <v>2414</v>
      </c>
      <c r="D550" s="36" t="s">
        <v>1928</v>
      </c>
    </row>
    <row r="551" spans="1:4" ht="18" customHeight="1" x14ac:dyDescent="0.3">
      <c r="A551" s="32"/>
      <c r="B551" s="51">
        <v>23</v>
      </c>
      <c r="C551" s="35" t="s">
        <v>2415</v>
      </c>
      <c r="D551" s="36" t="s">
        <v>1928</v>
      </c>
    </row>
    <row r="552" spans="1:4" ht="18" customHeight="1" x14ac:dyDescent="0.3">
      <c r="A552" s="32"/>
      <c r="B552" s="51">
        <v>23</v>
      </c>
      <c r="C552" s="23" t="s">
        <v>2416</v>
      </c>
      <c r="D552" s="29" t="s">
        <v>1928</v>
      </c>
    </row>
    <row r="553" spans="1:4" ht="18" customHeight="1" x14ac:dyDescent="0.3">
      <c r="A553" s="32"/>
      <c r="B553" s="51">
        <v>23</v>
      </c>
      <c r="C553" s="23" t="s">
        <v>2417</v>
      </c>
      <c r="D553" s="29" t="s">
        <v>1928</v>
      </c>
    </row>
    <row r="554" spans="1:4" ht="18" customHeight="1" x14ac:dyDescent="0.3">
      <c r="A554" s="32"/>
      <c r="B554" s="51">
        <v>23</v>
      </c>
      <c r="C554" s="23" t="s">
        <v>2418</v>
      </c>
      <c r="D554" s="29" t="s">
        <v>1928</v>
      </c>
    </row>
    <row r="555" spans="1:4" ht="18" customHeight="1" x14ac:dyDescent="0.3">
      <c r="A555" s="32"/>
      <c r="B555" s="51">
        <v>23</v>
      </c>
      <c r="C555" s="23" t="s">
        <v>2419</v>
      </c>
      <c r="D555" s="29" t="s">
        <v>1928</v>
      </c>
    </row>
    <row r="556" spans="1:4" ht="18" customHeight="1" x14ac:dyDescent="0.3">
      <c r="A556" s="32" t="s">
        <v>2526</v>
      </c>
      <c r="B556" s="51">
        <v>23</v>
      </c>
      <c r="C556" s="23" t="s">
        <v>2420</v>
      </c>
      <c r="D556" s="29" t="s">
        <v>1928</v>
      </c>
    </row>
    <row r="557" spans="1:4" ht="18" customHeight="1" x14ac:dyDescent="0.3">
      <c r="A557" s="32"/>
      <c r="B557" s="51">
        <v>23</v>
      </c>
      <c r="C557" s="23" t="s">
        <v>2421</v>
      </c>
      <c r="D557" s="29" t="s">
        <v>1928</v>
      </c>
    </row>
    <row r="558" spans="1:4" ht="18" customHeight="1" x14ac:dyDescent="0.3">
      <c r="A558" s="32"/>
      <c r="B558" s="51">
        <v>23</v>
      </c>
      <c r="C558" s="35" t="s">
        <v>2422</v>
      </c>
      <c r="D558" s="36" t="s">
        <v>1928</v>
      </c>
    </row>
    <row r="559" spans="1:4" ht="18" customHeight="1" x14ac:dyDescent="0.3">
      <c r="A559" s="32"/>
      <c r="B559" s="51">
        <v>23</v>
      </c>
      <c r="C559" s="23" t="s">
        <v>2423</v>
      </c>
      <c r="D559" s="29" t="s">
        <v>1928</v>
      </c>
    </row>
    <row r="560" spans="1:4" ht="18" customHeight="1" x14ac:dyDescent="0.3">
      <c r="A560" s="32"/>
      <c r="B560" s="51">
        <v>23</v>
      </c>
      <c r="C560" s="23" t="s">
        <v>2424</v>
      </c>
      <c r="D560" s="29" t="s">
        <v>1928</v>
      </c>
    </row>
    <row r="561" spans="1:4" ht="18" customHeight="1" x14ac:dyDescent="0.3">
      <c r="A561" s="32"/>
      <c r="B561" s="51">
        <v>23</v>
      </c>
      <c r="C561" s="23" t="s">
        <v>2425</v>
      </c>
      <c r="D561" s="29" t="s">
        <v>1928</v>
      </c>
    </row>
    <row r="562" spans="1:4" ht="18" customHeight="1" x14ac:dyDescent="0.3">
      <c r="A562" s="32"/>
      <c r="B562" s="51">
        <v>23</v>
      </c>
      <c r="C562" s="23" t="s">
        <v>2426</v>
      </c>
      <c r="D562" s="29" t="s">
        <v>1928</v>
      </c>
    </row>
    <row r="563" spans="1:4" ht="18" customHeight="1" x14ac:dyDescent="0.3">
      <c r="A563" s="32"/>
      <c r="B563" s="51">
        <v>23</v>
      </c>
      <c r="C563" s="23" t="s">
        <v>2427</v>
      </c>
      <c r="D563" s="29" t="s">
        <v>1928</v>
      </c>
    </row>
    <row r="564" spans="1:4" ht="18" customHeight="1" x14ac:dyDescent="0.3">
      <c r="A564" s="32"/>
      <c r="B564" s="51">
        <v>23</v>
      </c>
      <c r="C564" s="23" t="s">
        <v>2428</v>
      </c>
      <c r="D564" s="29" t="s">
        <v>1928</v>
      </c>
    </row>
    <row r="565" spans="1:4" ht="18" customHeight="1" x14ac:dyDescent="0.3">
      <c r="A565" s="32"/>
      <c r="B565" s="51">
        <v>23</v>
      </c>
      <c r="C565" s="35" t="s">
        <v>2429</v>
      </c>
      <c r="D565" s="36" t="s">
        <v>1928</v>
      </c>
    </row>
    <row r="566" spans="1:4" ht="18" customHeight="1" x14ac:dyDescent="0.3">
      <c r="A566" s="32"/>
      <c r="B566" s="51">
        <v>23</v>
      </c>
      <c r="C566" s="23" t="s">
        <v>2430</v>
      </c>
      <c r="D566" s="29" t="s">
        <v>1928</v>
      </c>
    </row>
    <row r="567" spans="1:4" ht="18" customHeight="1" x14ac:dyDescent="0.3">
      <c r="A567" s="32"/>
      <c r="B567" s="51">
        <v>23</v>
      </c>
      <c r="C567" s="23" t="s">
        <v>2431</v>
      </c>
      <c r="D567" s="29" t="s">
        <v>1928</v>
      </c>
    </row>
    <row r="568" spans="1:4" ht="18" customHeight="1" x14ac:dyDescent="0.3">
      <c r="A568" s="32"/>
      <c r="B568" s="51">
        <v>23</v>
      </c>
      <c r="C568" s="23" t="s">
        <v>2432</v>
      </c>
      <c r="D568" s="29" t="s">
        <v>1928</v>
      </c>
    </row>
    <row r="569" spans="1:4" ht="18" customHeight="1" x14ac:dyDescent="0.3">
      <c r="A569" s="32"/>
      <c r="B569" s="51">
        <v>23</v>
      </c>
      <c r="C569" s="23" t="s">
        <v>2433</v>
      </c>
      <c r="D569" s="29" t="s">
        <v>1928</v>
      </c>
    </row>
    <row r="570" spans="1:4" ht="18" customHeight="1" x14ac:dyDescent="0.3">
      <c r="A570" s="32"/>
      <c r="B570" s="51">
        <v>23</v>
      </c>
      <c r="C570" s="23" t="s">
        <v>2434</v>
      </c>
      <c r="D570" s="29" t="s">
        <v>1928</v>
      </c>
    </row>
    <row r="571" spans="1:4" ht="18" customHeight="1" x14ac:dyDescent="0.3">
      <c r="A571" s="32"/>
      <c r="B571" s="51">
        <v>23</v>
      </c>
      <c r="C571" s="35" t="s">
        <v>2435</v>
      </c>
      <c r="D571" s="36" t="s">
        <v>1928</v>
      </c>
    </row>
    <row r="572" spans="1:4" ht="18" customHeight="1" x14ac:dyDescent="0.3">
      <c r="A572" s="32"/>
      <c r="B572" s="51">
        <v>23</v>
      </c>
      <c r="C572" s="23" t="s">
        <v>2436</v>
      </c>
      <c r="D572" s="29" t="s">
        <v>1928</v>
      </c>
    </row>
    <row r="573" spans="1:4" ht="18" customHeight="1" x14ac:dyDescent="0.3">
      <c r="A573" s="32"/>
      <c r="B573" s="51">
        <v>23</v>
      </c>
      <c r="C573" s="35" t="s">
        <v>2437</v>
      </c>
      <c r="D573" s="36" t="s">
        <v>1928</v>
      </c>
    </row>
    <row r="574" spans="1:4" ht="18" customHeight="1" x14ac:dyDescent="0.3">
      <c r="A574" s="32"/>
      <c r="B574" s="51">
        <v>23</v>
      </c>
      <c r="C574" s="23" t="s">
        <v>2438</v>
      </c>
      <c r="D574" s="29" t="s">
        <v>1928</v>
      </c>
    </row>
    <row r="575" spans="1:4" ht="18" customHeight="1" x14ac:dyDescent="0.3">
      <c r="A575" s="32"/>
      <c r="B575" s="51">
        <v>23</v>
      </c>
      <c r="C575" s="23" t="s">
        <v>2439</v>
      </c>
      <c r="D575" s="29" t="s">
        <v>1928</v>
      </c>
    </row>
    <row r="576" spans="1:4" ht="18" customHeight="1" x14ac:dyDescent="0.3">
      <c r="A576" s="32"/>
      <c r="B576" s="51">
        <v>23</v>
      </c>
      <c r="C576" s="23" t="s">
        <v>2440</v>
      </c>
      <c r="D576" s="29" t="s">
        <v>1928</v>
      </c>
    </row>
    <row r="577" spans="1:4" ht="18" customHeight="1" x14ac:dyDescent="0.3">
      <c r="A577" s="32"/>
      <c r="B577" s="51">
        <v>23</v>
      </c>
      <c r="C577" s="23" t="s">
        <v>2441</v>
      </c>
      <c r="D577" s="29" t="s">
        <v>1928</v>
      </c>
    </row>
    <row r="578" spans="1:4" ht="18" customHeight="1" x14ac:dyDescent="0.3">
      <c r="A578" s="32"/>
      <c r="B578" s="51">
        <v>23</v>
      </c>
      <c r="C578" s="23" t="s">
        <v>2442</v>
      </c>
      <c r="D578" s="29" t="s">
        <v>1928</v>
      </c>
    </row>
    <row r="579" spans="1:4" ht="18" customHeight="1" x14ac:dyDescent="0.3">
      <c r="A579" s="32"/>
      <c r="B579" s="51">
        <v>23</v>
      </c>
      <c r="C579" s="23" t="s">
        <v>2443</v>
      </c>
      <c r="D579" s="29" t="s">
        <v>1928</v>
      </c>
    </row>
    <row r="580" spans="1:4" ht="18" customHeight="1" x14ac:dyDescent="0.3">
      <c r="A580" s="32"/>
      <c r="B580" s="51">
        <v>23</v>
      </c>
      <c r="C580" s="35" t="s">
        <v>2444</v>
      </c>
      <c r="D580" s="36" t="s">
        <v>1928</v>
      </c>
    </row>
    <row r="581" spans="1:4" ht="18" customHeight="1" x14ac:dyDescent="0.3">
      <c r="A581" s="32"/>
      <c r="B581" s="51">
        <v>23</v>
      </c>
      <c r="C581" s="23" t="s">
        <v>2445</v>
      </c>
      <c r="D581" s="29" t="s">
        <v>1928</v>
      </c>
    </row>
    <row r="582" spans="1:4" ht="18" customHeight="1" x14ac:dyDescent="0.3">
      <c r="A582" s="32"/>
      <c r="B582" s="51"/>
      <c r="C582" s="21"/>
      <c r="D582" s="39"/>
    </row>
    <row r="583" spans="1:4" ht="18" customHeight="1" x14ac:dyDescent="0.3">
      <c r="A583" s="59" t="str">
        <f>IF(LEN(A584&amp;A585&amp;A586&amp;A587&amp;A588&amp;A589&amp;A590&amp;A591&amp;A592&amp;A593&amp;A594&amp;A595&amp;A596&amp;A597&amp;A598&amp;A599&amp;A600&amp;A601&amp;A602&amp;A603&amp;A604&amp;A605)=0,"","x")</f>
        <v>x</v>
      </c>
      <c r="B583" s="52"/>
      <c r="C583" s="24" t="s">
        <v>1761</v>
      </c>
      <c r="D583" s="28"/>
    </row>
    <row r="584" spans="1:4" ht="18" customHeight="1" x14ac:dyDescent="0.3">
      <c r="A584" s="32"/>
      <c r="B584" s="51">
        <v>24</v>
      </c>
      <c r="C584" s="35" t="s">
        <v>2446</v>
      </c>
      <c r="D584" s="36" t="s">
        <v>1928</v>
      </c>
    </row>
    <row r="585" spans="1:4" ht="18" customHeight="1" x14ac:dyDescent="0.3">
      <c r="A585" s="32"/>
      <c r="B585" s="51">
        <v>24</v>
      </c>
      <c r="C585" s="23" t="s">
        <v>2447</v>
      </c>
      <c r="D585" s="29" t="s">
        <v>1928</v>
      </c>
    </row>
    <row r="586" spans="1:4" ht="18" customHeight="1" x14ac:dyDescent="0.3">
      <c r="A586" s="32"/>
      <c r="B586" s="51">
        <v>24</v>
      </c>
      <c r="C586" s="23" t="s">
        <v>2448</v>
      </c>
      <c r="D586" s="29" t="s">
        <v>1928</v>
      </c>
    </row>
    <row r="587" spans="1:4" ht="18" customHeight="1" x14ac:dyDescent="0.3">
      <c r="A587" s="32"/>
      <c r="B587" s="51">
        <v>24</v>
      </c>
      <c r="C587" s="23" t="s">
        <v>2449</v>
      </c>
      <c r="D587" s="29" t="s">
        <v>1928</v>
      </c>
    </row>
    <row r="588" spans="1:4" ht="18" customHeight="1" x14ac:dyDescent="0.3">
      <c r="A588" s="32"/>
      <c r="B588" s="51">
        <v>24</v>
      </c>
      <c r="C588" s="23" t="s">
        <v>2450</v>
      </c>
      <c r="D588" s="29" t="s">
        <v>1928</v>
      </c>
    </row>
    <row r="589" spans="1:4" ht="18" customHeight="1" x14ac:dyDescent="0.3">
      <c r="A589" s="32"/>
      <c r="B589" s="51">
        <v>24</v>
      </c>
      <c r="C589" s="35" t="s">
        <v>2451</v>
      </c>
      <c r="D589" s="36" t="s">
        <v>1928</v>
      </c>
    </row>
    <row r="590" spans="1:4" ht="18" customHeight="1" x14ac:dyDescent="0.3">
      <c r="A590" s="32"/>
      <c r="B590" s="51">
        <v>24</v>
      </c>
      <c r="C590" s="35" t="s">
        <v>2452</v>
      </c>
      <c r="D590" s="36" t="s">
        <v>1928</v>
      </c>
    </row>
    <row r="591" spans="1:4" ht="18" customHeight="1" x14ac:dyDescent="0.3">
      <c r="A591" s="32"/>
      <c r="B591" s="51">
        <v>24</v>
      </c>
      <c r="C591" s="35" t="s">
        <v>2453</v>
      </c>
      <c r="D591" s="36" t="s">
        <v>1928</v>
      </c>
    </row>
    <row r="592" spans="1:4" ht="18" customHeight="1" x14ac:dyDescent="0.3">
      <c r="A592" s="32"/>
      <c r="B592" s="51">
        <v>24</v>
      </c>
      <c r="C592" s="23" t="s">
        <v>2454</v>
      </c>
      <c r="D592" s="29" t="s">
        <v>1928</v>
      </c>
    </row>
    <row r="593" spans="1:4" ht="18" customHeight="1" x14ac:dyDescent="0.3">
      <c r="A593" s="32" t="s">
        <v>2526</v>
      </c>
      <c r="B593" s="51">
        <v>24</v>
      </c>
      <c r="C593" s="23" t="s">
        <v>2455</v>
      </c>
      <c r="D593" s="29" t="s">
        <v>1928</v>
      </c>
    </row>
    <row r="594" spans="1:4" ht="18" customHeight="1" x14ac:dyDescent="0.3">
      <c r="A594" s="32"/>
      <c r="B594" s="51">
        <v>24</v>
      </c>
      <c r="C594" s="23" t="s">
        <v>2456</v>
      </c>
      <c r="D594" s="29" t="s">
        <v>1928</v>
      </c>
    </row>
    <row r="595" spans="1:4" ht="18" customHeight="1" x14ac:dyDescent="0.3">
      <c r="A595" s="32"/>
      <c r="B595" s="51">
        <v>24</v>
      </c>
      <c r="C595" s="23" t="s">
        <v>2457</v>
      </c>
      <c r="D595" s="29" t="s">
        <v>1928</v>
      </c>
    </row>
    <row r="596" spans="1:4" ht="18" customHeight="1" x14ac:dyDescent="0.3">
      <c r="A596" s="32"/>
      <c r="B596" s="51">
        <v>24</v>
      </c>
      <c r="C596" s="23" t="s">
        <v>2458</v>
      </c>
      <c r="D596" s="29" t="s">
        <v>1928</v>
      </c>
    </row>
    <row r="597" spans="1:4" ht="18" customHeight="1" x14ac:dyDescent="0.3">
      <c r="A597" s="32"/>
      <c r="B597" s="51">
        <v>24</v>
      </c>
      <c r="C597" s="23" t="s">
        <v>2459</v>
      </c>
      <c r="D597" s="29" t="s">
        <v>1928</v>
      </c>
    </row>
    <row r="598" spans="1:4" ht="18" customHeight="1" x14ac:dyDescent="0.3">
      <c r="A598" s="32"/>
      <c r="B598" s="51">
        <v>24</v>
      </c>
      <c r="C598" s="23" t="s">
        <v>2460</v>
      </c>
      <c r="D598" s="29" t="s">
        <v>1928</v>
      </c>
    </row>
    <row r="599" spans="1:4" ht="18" customHeight="1" x14ac:dyDescent="0.3">
      <c r="A599" s="32"/>
      <c r="B599" s="51">
        <v>24</v>
      </c>
      <c r="C599" s="23" t="s">
        <v>2461</v>
      </c>
      <c r="D599" s="29" t="s">
        <v>1928</v>
      </c>
    </row>
    <row r="600" spans="1:4" ht="18" customHeight="1" x14ac:dyDescent="0.3">
      <c r="A600" s="32"/>
      <c r="B600" s="51">
        <v>24</v>
      </c>
      <c r="C600" s="23" t="s">
        <v>2462</v>
      </c>
      <c r="D600" s="29" t="s">
        <v>1928</v>
      </c>
    </row>
    <row r="601" spans="1:4" ht="18" customHeight="1" x14ac:dyDescent="0.3">
      <c r="A601" s="32"/>
      <c r="B601" s="51">
        <v>24</v>
      </c>
      <c r="C601" s="23" t="s">
        <v>2463</v>
      </c>
      <c r="D601" s="29" t="s">
        <v>1928</v>
      </c>
    </row>
    <row r="602" spans="1:4" ht="18" customHeight="1" x14ac:dyDescent="0.3">
      <c r="A602" s="32"/>
      <c r="B602" s="51">
        <v>24</v>
      </c>
      <c r="C602" s="23" t="s">
        <v>2464</v>
      </c>
      <c r="D602" s="29" t="s">
        <v>1928</v>
      </c>
    </row>
    <row r="603" spans="1:4" ht="18" customHeight="1" x14ac:dyDescent="0.3">
      <c r="A603" s="32"/>
      <c r="B603" s="51">
        <v>24</v>
      </c>
      <c r="C603" s="23" t="s">
        <v>2465</v>
      </c>
      <c r="D603" s="29" t="s">
        <v>1928</v>
      </c>
    </row>
    <row r="604" spans="1:4" ht="18" customHeight="1" x14ac:dyDescent="0.3">
      <c r="A604" s="32"/>
      <c r="B604" s="51">
        <v>24</v>
      </c>
      <c r="C604" s="23" t="s">
        <v>2466</v>
      </c>
      <c r="D604" s="29" t="s">
        <v>1928</v>
      </c>
    </row>
    <row r="605" spans="1:4" ht="18" customHeight="1" x14ac:dyDescent="0.3">
      <c r="A605" s="32"/>
      <c r="B605" s="51">
        <v>24</v>
      </c>
      <c r="C605" s="23" t="s">
        <v>2467</v>
      </c>
      <c r="D605" s="29" t="s">
        <v>1928</v>
      </c>
    </row>
    <row r="606" spans="1:4" ht="18" customHeight="1" x14ac:dyDescent="0.3">
      <c r="A606" s="32"/>
      <c r="B606" s="51"/>
      <c r="C606" s="21"/>
      <c r="D606" s="39"/>
    </row>
    <row r="607" spans="1:4" ht="18" customHeight="1" x14ac:dyDescent="0.3">
      <c r="A607" s="59" t="str">
        <f>IF(LEN(A608&amp;A609&amp;A610&amp;A611&amp;A612&amp;A613&amp;A614&amp;A615&amp;A616&amp;A617&amp;A618&amp;A619&amp;A620&amp;A621&amp;A622&amp;A623&amp;A624&amp;A625&amp;A626&amp;A627&amp;A628&amp;A629&amp;A630&amp;A631&amp;A632&amp;A633&amp;A634&amp;A635&amp;A636&amp;A637)=0,"","x")</f>
        <v>x</v>
      </c>
      <c r="B607" s="52"/>
      <c r="C607" s="24" t="s">
        <v>1829</v>
      </c>
      <c r="D607" s="28"/>
    </row>
    <row r="608" spans="1:4" ht="18" customHeight="1" x14ac:dyDescent="0.3">
      <c r="A608" s="32"/>
      <c r="B608" s="51">
        <v>25</v>
      </c>
      <c r="C608" s="23" t="s">
        <v>2468</v>
      </c>
      <c r="D608" s="29" t="s">
        <v>1928</v>
      </c>
    </row>
    <row r="609" spans="1:4" ht="18" customHeight="1" x14ac:dyDescent="0.3">
      <c r="A609" s="32"/>
      <c r="B609" s="51">
        <v>25</v>
      </c>
      <c r="C609" s="35" t="s">
        <v>2469</v>
      </c>
      <c r="D609" s="36" t="s">
        <v>1928</v>
      </c>
    </row>
    <row r="610" spans="1:4" ht="18" customHeight="1" x14ac:dyDescent="0.3">
      <c r="A610" s="32"/>
      <c r="B610" s="51">
        <v>25</v>
      </c>
      <c r="C610" s="35" t="s">
        <v>2470</v>
      </c>
      <c r="D610" s="36" t="s">
        <v>1928</v>
      </c>
    </row>
    <row r="611" spans="1:4" ht="18" customHeight="1" x14ac:dyDescent="0.3">
      <c r="A611" s="32"/>
      <c r="B611" s="51">
        <v>25</v>
      </c>
      <c r="C611" s="35" t="s">
        <v>2471</v>
      </c>
      <c r="D611" s="36" t="s">
        <v>1928</v>
      </c>
    </row>
    <row r="612" spans="1:4" ht="18" customHeight="1" x14ac:dyDescent="0.3">
      <c r="A612" s="32"/>
      <c r="B612" s="51">
        <v>25</v>
      </c>
      <c r="C612" s="35" t="s">
        <v>2472</v>
      </c>
      <c r="D612" s="36" t="s">
        <v>1928</v>
      </c>
    </row>
    <row r="613" spans="1:4" ht="18" customHeight="1" x14ac:dyDescent="0.3">
      <c r="A613" s="32"/>
      <c r="B613" s="51">
        <v>25</v>
      </c>
      <c r="C613" s="35" t="s">
        <v>2473</v>
      </c>
      <c r="D613" s="36" t="s">
        <v>1928</v>
      </c>
    </row>
    <row r="614" spans="1:4" ht="18" customHeight="1" x14ac:dyDescent="0.3">
      <c r="A614" s="32"/>
      <c r="B614" s="51">
        <v>25</v>
      </c>
      <c r="C614" s="35" t="s">
        <v>2474</v>
      </c>
      <c r="D614" s="36" t="s">
        <v>1928</v>
      </c>
    </row>
    <row r="615" spans="1:4" ht="18" customHeight="1" x14ac:dyDescent="0.3">
      <c r="A615" s="32"/>
      <c r="B615" s="51">
        <v>25</v>
      </c>
      <c r="C615" s="23" t="s">
        <v>2475</v>
      </c>
      <c r="D615" s="29" t="s">
        <v>1928</v>
      </c>
    </row>
    <row r="616" spans="1:4" ht="18" customHeight="1" x14ac:dyDescent="0.3">
      <c r="A616" s="32"/>
      <c r="B616" s="51">
        <v>25</v>
      </c>
      <c r="C616" s="23" t="s">
        <v>2476</v>
      </c>
      <c r="D616" s="29" t="s">
        <v>1928</v>
      </c>
    </row>
    <row r="617" spans="1:4" ht="18" customHeight="1" x14ac:dyDescent="0.3">
      <c r="A617" s="32" t="s">
        <v>2526</v>
      </c>
      <c r="B617" s="51">
        <v>25</v>
      </c>
      <c r="C617" s="23" t="s">
        <v>2477</v>
      </c>
      <c r="D617" s="29" t="s">
        <v>1928</v>
      </c>
    </row>
    <row r="618" spans="1:4" ht="18" customHeight="1" x14ac:dyDescent="0.3">
      <c r="A618" s="32"/>
      <c r="B618" s="51">
        <v>25</v>
      </c>
      <c r="C618" s="35" t="s">
        <v>2478</v>
      </c>
      <c r="D618" s="36" t="s">
        <v>1928</v>
      </c>
    </row>
    <row r="619" spans="1:4" ht="18" customHeight="1" x14ac:dyDescent="0.3">
      <c r="A619" s="32"/>
      <c r="B619" s="51">
        <v>25</v>
      </c>
      <c r="C619" s="23" t="s">
        <v>2479</v>
      </c>
      <c r="D619" s="29" t="s">
        <v>1928</v>
      </c>
    </row>
    <row r="620" spans="1:4" ht="18" customHeight="1" x14ac:dyDescent="0.3">
      <c r="A620" s="32"/>
      <c r="B620" s="51">
        <v>25</v>
      </c>
      <c r="C620" s="35" t="s">
        <v>2480</v>
      </c>
      <c r="D620" s="36" t="s">
        <v>1928</v>
      </c>
    </row>
    <row r="621" spans="1:4" ht="18" customHeight="1" x14ac:dyDescent="0.3">
      <c r="A621" s="32"/>
      <c r="B621" s="51">
        <v>25</v>
      </c>
      <c r="C621" s="35" t="s">
        <v>2481</v>
      </c>
      <c r="D621" s="36" t="s">
        <v>1928</v>
      </c>
    </row>
    <row r="622" spans="1:4" ht="18" customHeight="1" x14ac:dyDescent="0.3">
      <c r="A622" s="32"/>
      <c r="B622" s="51">
        <v>25</v>
      </c>
      <c r="C622" s="23" t="s">
        <v>2482</v>
      </c>
      <c r="D622" s="29" t="s">
        <v>1928</v>
      </c>
    </row>
    <row r="623" spans="1:4" ht="18" customHeight="1" x14ac:dyDescent="0.3">
      <c r="A623" s="32"/>
      <c r="B623" s="51">
        <v>25</v>
      </c>
      <c r="C623" s="23" t="s">
        <v>2483</v>
      </c>
      <c r="D623" s="29" t="s">
        <v>1928</v>
      </c>
    </row>
    <row r="624" spans="1:4" ht="18" customHeight="1" x14ac:dyDescent="0.3">
      <c r="A624" s="32"/>
      <c r="B624" s="51">
        <v>25</v>
      </c>
      <c r="C624" s="23" t="s">
        <v>2484</v>
      </c>
      <c r="D624" s="29" t="s">
        <v>1928</v>
      </c>
    </row>
    <row r="625" spans="1:4" ht="18" customHeight="1" x14ac:dyDescent="0.3">
      <c r="A625" s="32"/>
      <c r="B625" s="51">
        <v>25</v>
      </c>
      <c r="C625" s="23" t="s">
        <v>2485</v>
      </c>
      <c r="D625" s="29" t="s">
        <v>1928</v>
      </c>
    </row>
    <row r="626" spans="1:4" ht="18" customHeight="1" x14ac:dyDescent="0.3">
      <c r="A626" s="32"/>
      <c r="B626" s="51">
        <v>25</v>
      </c>
      <c r="C626" s="23" t="s">
        <v>2486</v>
      </c>
      <c r="D626" s="29" t="s">
        <v>1928</v>
      </c>
    </row>
    <row r="627" spans="1:4" ht="18" customHeight="1" x14ac:dyDescent="0.3">
      <c r="A627" s="32"/>
      <c r="B627" s="51">
        <v>25</v>
      </c>
      <c r="C627" s="23" t="s">
        <v>2487</v>
      </c>
      <c r="D627" s="29" t="s">
        <v>1928</v>
      </c>
    </row>
    <row r="628" spans="1:4" ht="18" customHeight="1" x14ac:dyDescent="0.3">
      <c r="A628" s="32"/>
      <c r="B628" s="51">
        <v>25</v>
      </c>
      <c r="C628" s="35" t="s">
        <v>2488</v>
      </c>
      <c r="D628" s="36" t="s">
        <v>1928</v>
      </c>
    </row>
    <row r="629" spans="1:4" ht="18" customHeight="1" x14ac:dyDescent="0.3">
      <c r="A629" s="32"/>
      <c r="B629" s="51">
        <v>25</v>
      </c>
      <c r="C629" s="23" t="s">
        <v>2489</v>
      </c>
      <c r="D629" s="29" t="s">
        <v>1928</v>
      </c>
    </row>
    <row r="630" spans="1:4" ht="18" customHeight="1" x14ac:dyDescent="0.3">
      <c r="A630" s="32"/>
      <c r="B630" s="51">
        <v>25</v>
      </c>
      <c r="C630" s="23" t="s">
        <v>2490</v>
      </c>
      <c r="D630" s="29" t="s">
        <v>1928</v>
      </c>
    </row>
    <row r="631" spans="1:4" ht="18" customHeight="1" x14ac:dyDescent="0.3">
      <c r="A631" s="32"/>
      <c r="B631" s="51">
        <v>25</v>
      </c>
      <c r="C631" s="35" t="s">
        <v>2491</v>
      </c>
      <c r="D631" s="36" t="s">
        <v>1928</v>
      </c>
    </row>
    <row r="632" spans="1:4" ht="18" customHeight="1" x14ac:dyDescent="0.3">
      <c r="A632" s="32"/>
      <c r="B632" s="51">
        <v>25</v>
      </c>
      <c r="C632" s="23" t="s">
        <v>2492</v>
      </c>
      <c r="D632" s="29" t="s">
        <v>1928</v>
      </c>
    </row>
    <row r="633" spans="1:4" ht="18" customHeight="1" x14ac:dyDescent="0.3">
      <c r="A633" s="32"/>
      <c r="B633" s="51">
        <v>25</v>
      </c>
      <c r="C633" s="23" t="s">
        <v>2493</v>
      </c>
      <c r="D633" s="29" t="s">
        <v>1928</v>
      </c>
    </row>
    <row r="634" spans="1:4" ht="18" customHeight="1" x14ac:dyDescent="0.3">
      <c r="A634" s="32"/>
      <c r="B634" s="51">
        <v>25</v>
      </c>
      <c r="C634" s="35" t="s">
        <v>2494</v>
      </c>
      <c r="D634" s="36" t="s">
        <v>1928</v>
      </c>
    </row>
    <row r="635" spans="1:4" ht="18" customHeight="1" x14ac:dyDescent="0.3">
      <c r="A635" s="32"/>
      <c r="B635" s="51">
        <v>25</v>
      </c>
      <c r="C635" s="23" t="s">
        <v>2495</v>
      </c>
      <c r="D635" s="29" t="s">
        <v>1928</v>
      </c>
    </row>
    <row r="636" spans="1:4" ht="18" customHeight="1" x14ac:dyDescent="0.3">
      <c r="A636" s="32"/>
      <c r="B636" s="51">
        <v>25</v>
      </c>
      <c r="C636" s="35" t="s">
        <v>2496</v>
      </c>
      <c r="D636" s="36" t="s">
        <v>1928</v>
      </c>
    </row>
    <row r="637" spans="1:4" ht="18" customHeight="1" x14ac:dyDescent="0.3">
      <c r="A637" s="32"/>
      <c r="B637" s="51">
        <v>25</v>
      </c>
      <c r="C637" s="23" t="s">
        <v>2497</v>
      </c>
      <c r="D637" s="29" t="s">
        <v>1928</v>
      </c>
    </row>
    <row r="717" spans="2:4" s="41" customFormat="1" ht="18" customHeight="1" x14ac:dyDescent="0.3">
      <c r="B717" s="54"/>
      <c r="C717" s="42"/>
      <c r="D717" s="43"/>
    </row>
    <row r="794" spans="2:4" s="41" customFormat="1" ht="18" customHeight="1" x14ac:dyDescent="0.3">
      <c r="B794" s="54"/>
      <c r="C794" s="42"/>
      <c r="D794" s="43"/>
    </row>
    <row r="861" spans="2:4" s="41" customFormat="1" ht="18" customHeight="1" x14ac:dyDescent="0.3">
      <c r="B861" s="54"/>
      <c r="C861" s="42"/>
      <c r="D861" s="43"/>
    </row>
    <row r="869" spans="2:4" s="41" customFormat="1" ht="18" customHeight="1" x14ac:dyDescent="0.3">
      <c r="B869" s="54"/>
      <c r="C869" s="42"/>
      <c r="D869" s="43"/>
    </row>
    <row r="922" spans="2:4" s="41" customFormat="1" ht="18" customHeight="1" x14ac:dyDescent="0.3">
      <c r="B922" s="54"/>
      <c r="C922" s="42"/>
      <c r="D922" s="43"/>
    </row>
    <row r="1032" spans="2:4" s="41" customFormat="1" ht="18" customHeight="1" x14ac:dyDescent="0.3">
      <c r="B1032" s="54"/>
      <c r="C1032" s="42"/>
      <c r="D1032" s="43"/>
    </row>
    <row r="1083" spans="2:4" s="41" customFormat="1" ht="18" customHeight="1" x14ac:dyDescent="0.3">
      <c r="B1083" s="54"/>
      <c r="C1083" s="42"/>
      <c r="D1083" s="43"/>
    </row>
    <row r="1157" spans="2:4" s="41" customFormat="1" ht="18" customHeight="1" x14ac:dyDescent="0.3">
      <c r="B1157" s="54"/>
      <c r="C1157" s="42"/>
      <c r="D1157" s="43"/>
    </row>
    <row r="1270" spans="2:4" s="41" customFormat="1" ht="18" customHeight="1" x14ac:dyDescent="0.3">
      <c r="B1270" s="54"/>
      <c r="C1270" s="42"/>
      <c r="D1270" s="43"/>
    </row>
    <row r="1335" spans="2:4" s="41" customFormat="1" ht="18" customHeight="1" x14ac:dyDescent="0.3">
      <c r="B1335" s="54"/>
      <c r="C1335" s="42"/>
      <c r="D1335" s="43"/>
    </row>
    <row r="1360" spans="2:4" s="41" customFormat="1" ht="18" customHeight="1" x14ac:dyDescent="0.3">
      <c r="B1360" s="54"/>
      <c r="C1360" s="42"/>
      <c r="D1360" s="43"/>
    </row>
    <row r="1386" spans="2:4" s="41" customFormat="1" ht="18" customHeight="1" x14ac:dyDescent="0.3">
      <c r="B1386" s="54"/>
      <c r="C1386" s="42"/>
      <c r="D1386" s="43"/>
    </row>
    <row r="1397" spans="2:4" s="41" customFormat="1" ht="18" customHeight="1" x14ac:dyDescent="0.3">
      <c r="B1397" s="54"/>
      <c r="C1397" s="42"/>
      <c r="D1397" s="43"/>
    </row>
    <row r="1452" spans="2:4" s="41" customFormat="1" ht="18" customHeight="1" x14ac:dyDescent="0.3">
      <c r="B1452" s="54"/>
      <c r="C1452" s="42"/>
      <c r="D1452" s="43"/>
    </row>
    <row r="1575" spans="2:4" s="41" customFormat="1" ht="18" customHeight="1" x14ac:dyDescent="0.3">
      <c r="B1575" s="54"/>
      <c r="C1575" s="42"/>
      <c r="D1575" s="43"/>
    </row>
    <row r="1622" spans="2:4" s="41" customFormat="1" ht="18" customHeight="1" x14ac:dyDescent="0.3">
      <c r="B1622" s="54"/>
      <c r="C1622" s="42"/>
      <c r="D1622" s="43"/>
    </row>
    <row r="1676" spans="2:4" s="41" customFormat="1" ht="18" customHeight="1" x14ac:dyDescent="0.3">
      <c r="B1676" s="54"/>
      <c r="C1676" s="42"/>
      <c r="D1676" s="43"/>
    </row>
    <row r="1745" spans="2:4" s="41" customFormat="1" ht="18" customHeight="1" x14ac:dyDescent="0.3">
      <c r="B1745" s="54"/>
      <c r="C1745" s="42"/>
      <c r="D1745" s="43"/>
    </row>
  </sheetData>
  <autoFilter ref="A1:A1745" xr:uid="{3A68041A-EE5E-44D2-A177-206A14D5938F}"/>
  <pageMargins left="0.23622047244094491" right="0.23622047244094491" top="0.74803149606299213" bottom="0.74803149606299213" header="0.31496062992125984" footer="0.31496062992125984"/>
  <pageSetup fitToHeight="0" orientation="portrait" r:id="rId1"/>
  <headerFooter>
    <oddHeader>&amp;C&amp;A&amp;R&amp;D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4"/>
  <sheetViews>
    <sheetView tabSelected="1" topLeftCell="A7" zoomScale="83" zoomScaleNormal="83" workbookViewId="0">
      <selection activeCell="B35" sqref="B35"/>
    </sheetView>
  </sheetViews>
  <sheetFormatPr baseColWidth="10" defaultRowHeight="14.4" x14ac:dyDescent="0.3"/>
  <cols>
    <col min="2" max="2" width="39.33203125" customWidth="1"/>
    <col min="3" max="3" width="8" customWidth="1"/>
    <col min="5" max="5" width="13.5546875" customWidth="1"/>
    <col min="6" max="9" width="14.33203125" customWidth="1"/>
    <col min="10" max="10" width="13.88671875" customWidth="1"/>
    <col min="12" max="14" width="14.77734375" customWidth="1"/>
    <col min="15" max="16" width="18.21875" customWidth="1"/>
  </cols>
  <sheetData>
    <row r="1" spans="1:17" s="11" customFormat="1" ht="10.199999999999999" x14ac:dyDescent="0.2">
      <c r="A1" s="79" t="s">
        <v>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</row>
    <row r="3" spans="1:17" ht="18.75" customHeight="1" x14ac:dyDescent="0.3">
      <c r="B3" t="s">
        <v>2512</v>
      </c>
      <c r="C3">
        <v>1</v>
      </c>
    </row>
    <row r="4" spans="1:17" x14ac:dyDescent="0.3">
      <c r="B4" t="s">
        <v>2513</v>
      </c>
      <c r="C4" t="s">
        <v>2518</v>
      </c>
    </row>
    <row r="5" spans="1:17" ht="15.75" customHeight="1" x14ac:dyDescent="0.3"/>
    <row r="6" spans="1:17" ht="46.2" customHeight="1" x14ac:dyDescent="0.3">
      <c r="C6" s="21"/>
      <c r="D6" s="72" t="s">
        <v>2546</v>
      </c>
      <c r="E6" s="68" t="s">
        <v>2535</v>
      </c>
      <c r="F6" s="64" t="s">
        <v>2544</v>
      </c>
      <c r="G6" s="64" t="s">
        <v>2536</v>
      </c>
      <c r="H6" s="64" t="s">
        <v>2538</v>
      </c>
      <c r="I6" s="64" t="s">
        <v>2537</v>
      </c>
      <c r="J6" s="64" t="s">
        <v>2539</v>
      </c>
      <c r="K6" s="64" t="s">
        <v>2542</v>
      </c>
      <c r="L6" s="65" t="s">
        <v>2540</v>
      </c>
      <c r="M6" s="64" t="s">
        <v>2541</v>
      </c>
      <c r="N6" s="64" t="s">
        <v>2543</v>
      </c>
      <c r="O6" s="64" t="s">
        <v>2545</v>
      </c>
      <c r="P6" s="66"/>
    </row>
    <row r="7" spans="1:17" ht="24" customHeight="1" x14ac:dyDescent="0.3">
      <c r="C7" s="21"/>
      <c r="D7" s="73" t="s">
        <v>2549</v>
      </c>
      <c r="E7" s="73" t="s">
        <v>2558</v>
      </c>
      <c r="F7" s="73" t="s">
        <v>2559</v>
      </c>
      <c r="G7" s="73" t="s">
        <v>2560</v>
      </c>
      <c r="H7" s="73" t="s">
        <v>2561</v>
      </c>
      <c r="I7" s="73" t="s">
        <v>2562</v>
      </c>
      <c r="J7" s="73" t="s">
        <v>2563</v>
      </c>
      <c r="K7" s="73" t="s">
        <v>2564</v>
      </c>
      <c r="L7" s="73" t="s">
        <v>2565</v>
      </c>
      <c r="M7" s="73" t="s">
        <v>2566</v>
      </c>
      <c r="N7" s="73" t="s">
        <v>2567</v>
      </c>
      <c r="O7" s="73" t="s">
        <v>2568</v>
      </c>
      <c r="P7" s="66"/>
    </row>
    <row r="8" spans="1:17" x14ac:dyDescent="0.3">
      <c r="B8" s="70" t="s">
        <v>2531</v>
      </c>
      <c r="C8" s="65" t="s">
        <v>77</v>
      </c>
      <c r="D8" s="69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67"/>
    </row>
    <row r="9" spans="1:17" x14ac:dyDescent="0.3">
      <c r="B9" s="21" t="s">
        <v>2527</v>
      </c>
      <c r="C9" s="65" t="s">
        <v>2550</v>
      </c>
      <c r="D9" s="69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67"/>
    </row>
    <row r="10" spans="1:17" ht="15" customHeight="1" x14ac:dyDescent="0.3">
      <c r="B10" s="21" t="s">
        <v>2530</v>
      </c>
      <c r="C10" s="65" t="s">
        <v>2551</v>
      </c>
      <c r="D10" s="69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67"/>
    </row>
    <row r="11" spans="1:17" x14ac:dyDescent="0.3">
      <c r="B11" s="21" t="s">
        <v>2532</v>
      </c>
      <c r="C11" s="65" t="s">
        <v>2552</v>
      </c>
      <c r="D11" s="69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67"/>
    </row>
    <row r="12" spans="1:17" x14ac:dyDescent="0.3">
      <c r="B12" s="21" t="s">
        <v>2524</v>
      </c>
      <c r="C12" s="65" t="s">
        <v>2553</v>
      </c>
      <c r="D12" s="69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67"/>
    </row>
    <row r="13" spans="1:17" x14ac:dyDescent="0.3">
      <c r="B13" s="21" t="s">
        <v>2533</v>
      </c>
      <c r="C13" s="65" t="s">
        <v>2554</v>
      </c>
      <c r="D13" s="69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67"/>
    </row>
    <row r="14" spans="1:17" x14ac:dyDescent="0.3">
      <c r="B14" s="21" t="s">
        <v>2534</v>
      </c>
      <c r="C14" s="65" t="s">
        <v>2555</v>
      </c>
      <c r="D14" s="69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67"/>
    </row>
    <row r="15" spans="1:17" x14ac:dyDescent="0.3">
      <c r="B15" s="70" t="s">
        <v>2528</v>
      </c>
      <c r="C15" s="65" t="s">
        <v>2556</v>
      </c>
      <c r="D15" s="69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67"/>
    </row>
    <row r="16" spans="1:17" x14ac:dyDescent="0.3">
      <c r="B16" s="67"/>
      <c r="C16" s="21"/>
      <c r="D16" s="74" t="s">
        <v>2548</v>
      </c>
      <c r="E16" s="74" t="s">
        <v>2548</v>
      </c>
      <c r="F16" s="74" t="s">
        <v>2548</v>
      </c>
      <c r="G16" s="74" t="s">
        <v>2548</v>
      </c>
      <c r="H16" s="74" t="s">
        <v>2548</v>
      </c>
      <c r="I16" s="74" t="s">
        <v>2548</v>
      </c>
      <c r="J16" s="74" t="s">
        <v>2548</v>
      </c>
      <c r="K16" s="74" t="s">
        <v>2548</v>
      </c>
      <c r="L16" s="74" t="s">
        <v>2548</v>
      </c>
      <c r="M16" s="74" t="s">
        <v>2548</v>
      </c>
      <c r="N16" s="74" t="s">
        <v>2548</v>
      </c>
      <c r="O16" s="74" t="s">
        <v>2548</v>
      </c>
      <c r="P16" s="67"/>
    </row>
    <row r="17" spans="2:16" x14ac:dyDescent="0.3">
      <c r="B17" s="21" t="s">
        <v>2547</v>
      </c>
      <c r="C17" s="65" t="s">
        <v>2557</v>
      </c>
      <c r="D17" s="71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7"/>
    </row>
    <row r="18" spans="2:16" x14ac:dyDescent="0.3">
      <c r="B18" s="11"/>
    </row>
    <row r="19" spans="2:16" x14ac:dyDescent="0.3">
      <c r="B19" s="11"/>
    </row>
    <row r="22" spans="2:16" x14ac:dyDescent="0.3">
      <c r="B22" s="63" t="s">
        <v>2573</v>
      </c>
    </row>
    <row r="23" spans="2:16" x14ac:dyDescent="0.3">
      <c r="B23" t="s">
        <v>2574</v>
      </c>
    </row>
    <row r="24" spans="2:16" x14ac:dyDescent="0.3">
      <c r="B24" t="s">
        <v>2569</v>
      </c>
    </row>
    <row r="25" spans="2:16" x14ac:dyDescent="0.3">
      <c r="B25" t="s">
        <v>2570</v>
      </c>
    </row>
    <row r="27" spans="2:16" x14ac:dyDescent="0.3">
      <c r="B27" t="s">
        <v>2575</v>
      </c>
    </row>
    <row r="28" spans="2:16" x14ac:dyDescent="0.3">
      <c r="B28" t="s">
        <v>2571</v>
      </c>
    </row>
    <row r="30" spans="2:16" x14ac:dyDescent="0.3">
      <c r="B30" t="s">
        <v>2576</v>
      </c>
    </row>
    <row r="31" spans="2:16" x14ac:dyDescent="0.3">
      <c r="B31" t="s">
        <v>2570</v>
      </c>
    </row>
    <row r="33" spans="2:2" x14ac:dyDescent="0.3">
      <c r="B33" t="s">
        <v>2577</v>
      </c>
    </row>
    <row r="34" spans="2:2" x14ac:dyDescent="0.3">
      <c r="B34" t="s">
        <v>2572</v>
      </c>
    </row>
  </sheetData>
  <mergeCells count="1">
    <mergeCell ref="A1:Q1"/>
  </mergeCells>
  <phoneticPr fontId="26" type="noConversion"/>
  <conditionalFormatting sqref="D8:I8">
    <cfRule type="expression" dxfId="0" priority="1">
      <formula>NOT(_xlfn.ISFORMULA($C8))</formula>
    </cfRule>
  </conditionalFormatting>
  <dataValidations count="1">
    <dataValidation allowBlank="1" showInputMessage="1" sqref="D4:E4" xr:uid="{84E98276-2848-47AE-999F-1E66D96EC95F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5"/>
  <sheetViews>
    <sheetView workbookViewId="0">
      <selection activeCell="B18" sqref="B18"/>
    </sheetView>
  </sheetViews>
  <sheetFormatPr baseColWidth="10" defaultRowHeight="14.4" x14ac:dyDescent="0.3"/>
  <cols>
    <col min="1" max="1" width="25.109375" bestFit="1" customWidth="1"/>
    <col min="2" max="2" width="74.109375" customWidth="1"/>
  </cols>
  <sheetData>
    <row r="1" spans="1:2" x14ac:dyDescent="0.3">
      <c r="A1" s="7" t="s">
        <v>2</v>
      </c>
      <c r="B1" s="1" t="s">
        <v>22</v>
      </c>
    </row>
    <row r="2" spans="1:2" x14ac:dyDescent="0.3">
      <c r="A2" s="7"/>
    </row>
    <row r="3" spans="1:2" ht="43.2" x14ac:dyDescent="0.3">
      <c r="A3" s="7" t="s">
        <v>3</v>
      </c>
      <c r="B3" s="6" t="s">
        <v>23</v>
      </c>
    </row>
    <row r="4" spans="1:2" x14ac:dyDescent="0.3">
      <c r="A4" s="7"/>
      <c r="B4" s="1"/>
    </row>
    <row r="5" spans="1:2" x14ac:dyDescent="0.3">
      <c r="A5" s="7" t="s">
        <v>4</v>
      </c>
      <c r="B5" s="1" t="s">
        <v>24</v>
      </c>
    </row>
    <row r="6" spans="1:2" x14ac:dyDescent="0.3">
      <c r="A6" s="7"/>
    </row>
    <row r="7" spans="1:2" x14ac:dyDescent="0.3">
      <c r="A7" s="7" t="s">
        <v>21</v>
      </c>
      <c r="B7" t="s">
        <v>25</v>
      </c>
    </row>
    <row r="8" spans="1:2" x14ac:dyDescent="0.3">
      <c r="B8" t="s">
        <v>26</v>
      </c>
    </row>
    <row r="9" spans="1:2" ht="43.2" x14ac:dyDescent="0.3">
      <c r="B9" s="8" t="s">
        <v>27</v>
      </c>
    </row>
    <row r="10" spans="1:2" x14ac:dyDescent="0.3">
      <c r="B10" t="s">
        <v>28</v>
      </c>
    </row>
    <row r="11" spans="1:2" x14ac:dyDescent="0.3">
      <c r="B11" t="s">
        <v>29</v>
      </c>
    </row>
    <row r="12" spans="1:2" x14ac:dyDescent="0.3">
      <c r="B12" t="s">
        <v>30</v>
      </c>
    </row>
    <row r="13" spans="1:2" x14ac:dyDescent="0.3">
      <c r="B13" t="s">
        <v>31</v>
      </c>
    </row>
    <row r="14" spans="1:2" x14ac:dyDescent="0.3">
      <c r="B14" t="s">
        <v>32</v>
      </c>
    </row>
    <row r="15" spans="1:2" x14ac:dyDescent="0.3">
      <c r="B15" t="s">
        <v>33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6"/>
  <sheetViews>
    <sheetView workbookViewId="0">
      <selection activeCell="A2" sqref="A2"/>
    </sheetView>
  </sheetViews>
  <sheetFormatPr baseColWidth="10" defaultColWidth="11.5546875" defaultRowHeight="10.199999999999999" x14ac:dyDescent="0.2"/>
  <cols>
    <col min="1" max="1" width="11.5546875" style="11"/>
    <col min="2" max="2" width="40.33203125" style="11" bestFit="1" customWidth="1"/>
    <col min="3" max="3" width="3.88671875" style="11" bestFit="1" customWidth="1"/>
    <col min="4" max="8" width="10.6640625" style="11" customWidth="1"/>
    <col min="9" max="9" width="14.6640625" style="11" customWidth="1"/>
    <col min="10" max="16384" width="11.5546875" style="11"/>
  </cols>
  <sheetData>
    <row r="1" spans="1:11" x14ac:dyDescent="0.2">
      <c r="A1" s="79" t="s">
        <v>5</v>
      </c>
      <c r="B1" s="79"/>
      <c r="C1" s="79"/>
      <c r="D1" s="79"/>
      <c r="E1" s="79"/>
      <c r="F1" s="79"/>
      <c r="G1" s="79"/>
      <c r="H1" s="79"/>
      <c r="I1" s="79"/>
      <c r="J1" s="79"/>
    </row>
    <row r="3" spans="1:11" x14ac:dyDescent="0.2">
      <c r="K3" s="11" t="s">
        <v>89</v>
      </c>
    </row>
    <row r="4" spans="1:11" x14ac:dyDescent="0.2">
      <c r="B4" s="82" t="s">
        <v>49</v>
      </c>
      <c r="C4" s="82"/>
      <c r="D4" s="82"/>
      <c r="E4" s="82"/>
      <c r="K4" s="11" t="s">
        <v>90</v>
      </c>
    </row>
    <row r="5" spans="1:11" x14ac:dyDescent="0.2">
      <c r="B5" s="12" t="s">
        <v>50</v>
      </c>
      <c r="C5" s="81" t="s">
        <v>51</v>
      </c>
      <c r="D5" s="81"/>
      <c r="E5" s="81"/>
    </row>
    <row r="6" spans="1:11" x14ac:dyDescent="0.2">
      <c r="B6" s="83" t="s">
        <v>52</v>
      </c>
      <c r="C6" s="83"/>
      <c r="D6" s="83"/>
      <c r="E6" s="83"/>
      <c r="F6" s="83"/>
      <c r="G6" s="83"/>
      <c r="H6" s="83"/>
      <c r="I6" s="83"/>
    </row>
    <row r="7" spans="1:11" ht="10.8" thickBot="1" x14ac:dyDescent="0.25">
      <c r="B7" s="84"/>
      <c r="C7" s="84"/>
      <c r="D7" s="84"/>
      <c r="E7" s="84"/>
      <c r="F7" s="84"/>
      <c r="G7" s="84"/>
      <c r="H7" s="84"/>
      <c r="I7" s="84"/>
    </row>
    <row r="8" spans="1:11" ht="10.8" thickBot="1" x14ac:dyDescent="0.25">
      <c r="B8" s="13"/>
      <c r="C8" s="14"/>
      <c r="D8" s="15">
        <v>5910</v>
      </c>
      <c r="E8" s="15">
        <v>5930</v>
      </c>
      <c r="F8" s="15">
        <v>5200</v>
      </c>
      <c r="G8" s="15">
        <v>5400</v>
      </c>
      <c r="H8" s="15" t="s">
        <v>53</v>
      </c>
      <c r="I8" s="15" t="s">
        <v>54</v>
      </c>
    </row>
    <row r="9" spans="1:11" ht="10.8" thickBot="1" x14ac:dyDescent="0.25">
      <c r="B9" s="16"/>
      <c r="C9" s="17"/>
      <c r="D9" s="15" t="s">
        <v>55</v>
      </c>
      <c r="E9" s="15" t="s">
        <v>56</v>
      </c>
      <c r="F9" s="15" t="s">
        <v>57</v>
      </c>
      <c r="G9" s="15" t="s">
        <v>58</v>
      </c>
      <c r="H9" s="15" t="s">
        <v>59</v>
      </c>
      <c r="I9" s="15" t="s">
        <v>60</v>
      </c>
    </row>
    <row r="10" spans="1:11" ht="21" thickBot="1" x14ac:dyDescent="0.25">
      <c r="B10" s="18" t="s">
        <v>61</v>
      </c>
      <c r="C10" s="18" t="s">
        <v>62</v>
      </c>
      <c r="D10" s="15"/>
      <c r="E10" s="15"/>
      <c r="F10" s="15"/>
      <c r="G10" s="15"/>
      <c r="H10" s="15"/>
      <c r="I10" s="15"/>
    </row>
    <row r="11" spans="1:11" ht="21" thickBot="1" x14ac:dyDescent="0.25">
      <c r="B11" s="18" t="s">
        <v>63</v>
      </c>
      <c r="C11" s="18" t="s">
        <v>64</v>
      </c>
      <c r="D11" s="19"/>
      <c r="E11" s="19"/>
      <c r="F11" s="19"/>
      <c r="G11" s="19"/>
      <c r="H11" s="19"/>
      <c r="I11" s="20" t="s">
        <v>81</v>
      </c>
    </row>
    <row r="12" spans="1:11" ht="21" thickBot="1" x14ac:dyDescent="0.25">
      <c r="B12" s="18" t="s">
        <v>65</v>
      </c>
      <c r="C12" s="18" t="s">
        <v>66</v>
      </c>
      <c r="D12" s="19"/>
      <c r="E12" s="19"/>
      <c r="F12" s="19"/>
      <c r="G12" s="19"/>
      <c r="H12" s="19"/>
      <c r="I12" s="20" t="s">
        <v>82</v>
      </c>
    </row>
    <row r="13" spans="1:11" ht="21" thickBot="1" x14ac:dyDescent="0.25">
      <c r="B13" s="18" t="s">
        <v>67</v>
      </c>
      <c r="C13" s="18" t="s">
        <v>68</v>
      </c>
      <c r="D13" s="19"/>
      <c r="E13" s="19"/>
      <c r="F13" s="19"/>
      <c r="G13" s="19"/>
      <c r="H13" s="19"/>
      <c r="I13" s="20" t="s">
        <v>83</v>
      </c>
    </row>
    <row r="14" spans="1:11" ht="21" thickBot="1" x14ac:dyDescent="0.25">
      <c r="B14" s="18" t="s">
        <v>69</v>
      </c>
      <c r="C14" s="18" t="s">
        <v>70</v>
      </c>
      <c r="D14" s="19"/>
      <c r="E14" s="19"/>
      <c r="F14" s="19"/>
      <c r="G14" s="19"/>
      <c r="H14" s="19"/>
      <c r="I14" s="20" t="s">
        <v>84</v>
      </c>
    </row>
    <row r="15" spans="1:11" ht="10.8" thickBot="1" x14ac:dyDescent="0.25">
      <c r="B15" s="18"/>
      <c r="C15" s="18"/>
      <c r="D15" s="15"/>
      <c r="E15" s="15"/>
      <c r="F15" s="15"/>
      <c r="G15" s="15"/>
      <c r="H15" s="15"/>
      <c r="I15" s="15"/>
    </row>
    <row r="16" spans="1:11" ht="10.8" thickBot="1" x14ac:dyDescent="0.25">
      <c r="B16" s="18" t="s">
        <v>71</v>
      </c>
      <c r="C16" s="18" t="s">
        <v>72</v>
      </c>
      <c r="D16" s="15"/>
      <c r="E16" s="15"/>
      <c r="F16" s="15"/>
      <c r="G16" s="15"/>
      <c r="H16" s="15"/>
      <c r="I16" s="15"/>
    </row>
    <row r="17" spans="2:9" ht="21" thickBot="1" x14ac:dyDescent="0.25">
      <c r="B17" s="18" t="s">
        <v>63</v>
      </c>
      <c r="C17" s="18" t="s">
        <v>73</v>
      </c>
      <c r="D17" s="19"/>
      <c r="E17" s="19"/>
      <c r="F17" s="19"/>
      <c r="G17" s="19"/>
      <c r="H17" s="19"/>
      <c r="I17" s="20" t="s">
        <v>85</v>
      </c>
    </row>
    <row r="18" spans="2:9" ht="21" thickBot="1" x14ac:dyDescent="0.25">
      <c r="B18" s="18" t="s">
        <v>65</v>
      </c>
      <c r="C18" s="18" t="s">
        <v>74</v>
      </c>
      <c r="D18" s="19"/>
      <c r="E18" s="19"/>
      <c r="F18" s="19"/>
      <c r="G18" s="19"/>
      <c r="H18" s="19"/>
      <c r="I18" s="20" t="s">
        <v>86</v>
      </c>
    </row>
    <row r="19" spans="2:9" ht="21" thickBot="1" x14ac:dyDescent="0.25">
      <c r="B19" s="18" t="s">
        <v>75</v>
      </c>
      <c r="C19" s="18" t="s">
        <v>76</v>
      </c>
      <c r="D19" s="19"/>
      <c r="E19" s="19"/>
      <c r="F19" s="19"/>
      <c r="G19" s="19"/>
      <c r="H19" s="19"/>
      <c r="I19" s="20" t="s">
        <v>87</v>
      </c>
    </row>
    <row r="20" spans="2:9" ht="21" thickBot="1" x14ac:dyDescent="0.25">
      <c r="B20" s="18" t="s">
        <v>69</v>
      </c>
      <c r="C20" s="18" t="s">
        <v>77</v>
      </c>
      <c r="D20" s="19"/>
      <c r="E20" s="19"/>
      <c r="F20" s="19"/>
      <c r="G20" s="19"/>
      <c r="H20" s="19"/>
      <c r="I20" s="20" t="s">
        <v>88</v>
      </c>
    </row>
    <row r="21" spans="2:9" x14ac:dyDescent="0.2">
      <c r="B21" s="85"/>
      <c r="C21" s="85"/>
      <c r="D21" s="85"/>
      <c r="E21" s="85"/>
      <c r="F21" s="85"/>
      <c r="G21" s="85"/>
      <c r="H21" s="85"/>
      <c r="I21" s="85"/>
    </row>
    <row r="22" spans="2:9" x14ac:dyDescent="0.2">
      <c r="B22" s="81" t="s">
        <v>78</v>
      </c>
      <c r="C22" s="81"/>
      <c r="D22" s="81"/>
      <c r="E22" s="81"/>
      <c r="F22" s="81"/>
      <c r="G22" s="81"/>
      <c r="H22" s="81"/>
      <c r="I22" s="81"/>
    </row>
    <row r="23" spans="2:9" x14ac:dyDescent="0.2">
      <c r="B23" s="80"/>
      <c r="C23" s="80"/>
      <c r="D23" s="80"/>
      <c r="E23" s="80"/>
      <c r="F23" s="80"/>
      <c r="G23" s="80"/>
      <c r="H23" s="80"/>
      <c r="I23" s="80"/>
    </row>
    <row r="24" spans="2:9" x14ac:dyDescent="0.2">
      <c r="B24" s="81" t="s">
        <v>79</v>
      </c>
      <c r="C24" s="81"/>
      <c r="D24" s="81"/>
      <c r="E24" s="81"/>
      <c r="F24" s="81"/>
      <c r="G24" s="81"/>
      <c r="H24" s="81"/>
      <c r="I24" s="81"/>
    </row>
    <row r="25" spans="2:9" x14ac:dyDescent="0.2">
      <c r="B25" s="80"/>
      <c r="C25" s="80"/>
      <c r="D25" s="80"/>
      <c r="E25" s="80"/>
      <c r="F25" s="80"/>
      <c r="G25" s="80"/>
      <c r="H25" s="80"/>
      <c r="I25" s="80"/>
    </row>
    <row r="26" spans="2:9" x14ac:dyDescent="0.2">
      <c r="B26" s="81" t="s">
        <v>80</v>
      </c>
      <c r="C26" s="81"/>
      <c r="D26" s="81"/>
      <c r="E26" s="81"/>
      <c r="F26" s="81"/>
      <c r="G26" s="81"/>
      <c r="H26" s="81"/>
      <c r="I26" s="81"/>
    </row>
  </sheetData>
  <mergeCells count="11">
    <mergeCell ref="B23:I23"/>
    <mergeCell ref="B24:I24"/>
    <mergeCell ref="B25:I25"/>
    <mergeCell ref="B26:I26"/>
    <mergeCell ref="A1:J1"/>
    <mergeCell ref="B4:E4"/>
    <mergeCell ref="C5:E5"/>
    <mergeCell ref="B6:I6"/>
    <mergeCell ref="B7:I7"/>
    <mergeCell ref="B21:I21"/>
    <mergeCell ref="B22:I2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2</vt:i4>
      </vt:variant>
    </vt:vector>
  </HeadingPairs>
  <TitlesOfParts>
    <vt:vector size="9" baseType="lpstr">
      <vt:lpstr>Procédure</vt:lpstr>
      <vt:lpstr>Détails_gabarit</vt:lpstr>
      <vt:lpstr>Exigences Niveau installation</vt:lpstr>
      <vt:lpstr>Exigences Niveau Établissement</vt:lpstr>
      <vt:lpstr>Gabarit</vt:lpstr>
      <vt:lpstr>Vocabulaire</vt:lpstr>
      <vt:lpstr>Gabarit_Exemple</vt:lpstr>
      <vt:lpstr>'Exigences Niveau Établissement'!Zone_d_impression</vt:lpstr>
      <vt:lpstr>'Exigences Niveau installation'!Zone_d_impression</vt:lpstr>
    </vt:vector>
  </TitlesOfParts>
  <Company>MSSS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Céline Hel</dc:creator>
  <cp:lastModifiedBy>DNSSI</cp:lastModifiedBy>
  <cp:lastPrinted>2021-08-13T19:47:56Z</cp:lastPrinted>
  <dcterms:created xsi:type="dcterms:W3CDTF">2018-08-30T21:44:58Z</dcterms:created>
  <dcterms:modified xsi:type="dcterms:W3CDTF">2023-03-21T17:53:55Z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2021-08-11T15:26:40Z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2f9776e2-b244-44fa-981c-3aad6c3c45e7</vt:lpwstr>
  </property>
  <property fmtid="{D5CDD505-2E9C-101B-9397-08002B2CF9AE}" pid="8" name="MSIP_Label_6a7d8d5d-78e2-4a62-9fcd-016eb5e4c57c_ContentBits">
    <vt:lpwstr>0</vt:lpwstr>
  </property>
</Properties>
</file>